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 tabRatio="500"/>
  </bookViews>
  <sheets>
    <sheet name="Лист1" sheetId="1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278" i="1"/>
  <c r="O275"/>
  <c r="O274"/>
  <c r="M270"/>
  <c r="L270"/>
  <c r="K270"/>
  <c r="J270"/>
  <c r="O270" s="1"/>
  <c r="O269"/>
  <c r="O268"/>
  <c r="O263" s="1"/>
  <c r="O267"/>
  <c r="O266"/>
  <c r="O265"/>
  <c r="O264"/>
  <c r="N263"/>
  <c r="M263"/>
  <c r="L263"/>
  <c r="K263"/>
  <c r="J263"/>
  <c r="M260"/>
  <c r="L260"/>
  <c r="K260"/>
  <c r="J260"/>
  <c r="M259"/>
  <c r="L259"/>
  <c r="K259"/>
  <c r="J259"/>
  <c r="M256"/>
  <c r="L256"/>
  <c r="K256"/>
  <c r="J256"/>
  <c r="K227"/>
  <c r="K222"/>
  <c r="K223" s="1"/>
  <c r="K219" s="1"/>
  <c r="K216" s="1"/>
  <c r="J222"/>
  <c r="J223" s="1"/>
  <c r="J219" s="1"/>
  <c r="J216" s="1"/>
  <c r="K218"/>
  <c r="J218"/>
  <c r="K212"/>
  <c r="J212"/>
  <c r="M211"/>
  <c r="L211"/>
  <c r="K211"/>
  <c r="J211"/>
  <c r="M210"/>
  <c r="L210"/>
  <c r="K210"/>
  <c r="J210"/>
  <c r="M209"/>
  <c r="L209"/>
  <c r="K209"/>
  <c r="J209"/>
  <c r="M207"/>
  <c r="L207"/>
  <c r="K207"/>
  <c r="J207"/>
  <c r="M206"/>
  <c r="L206"/>
  <c r="K206"/>
  <c r="J206"/>
  <c r="M205"/>
  <c r="L205"/>
  <c r="K205"/>
  <c r="J205"/>
  <c r="K203"/>
  <c r="K199"/>
  <c r="K195"/>
  <c r="J190"/>
  <c r="J189"/>
  <c r="J188"/>
  <c r="N187"/>
  <c r="M187"/>
  <c r="L187"/>
  <c r="K187"/>
  <c r="J187"/>
  <c r="J123"/>
  <c r="J106"/>
  <c r="J89"/>
  <c r="J72"/>
  <c r="J55"/>
  <c r="J38"/>
  <c r="J25"/>
  <c r="J24"/>
  <c r="J23"/>
  <c r="J22"/>
  <c r="J21"/>
  <c r="J20"/>
  <c r="J19" s="1"/>
</calcChain>
</file>

<file path=xl/sharedStrings.xml><?xml version="1.0" encoding="utf-8"?>
<sst xmlns="http://schemas.openxmlformats.org/spreadsheetml/2006/main" count="488" uniqueCount="208">
  <si>
    <t>Приложение:</t>
  </si>
  <si>
    <t>к постановлению администрации МО Арсеньевский район</t>
  </si>
  <si>
    <t xml:space="preserve">Муниципальная программа </t>
  </si>
  <si>
    <t>МО Арсеньевский район «Обеспечение качественным жильем и услугами ЖКХ населения в Арсеньевском районе»</t>
  </si>
  <si>
    <t>Паспорт</t>
  </si>
  <si>
    <t>муниципальной программы МО Арсеньевский  район «Обеспечение качественным жильем и услугами ЖКХ населения в Арсеньевском  районе»</t>
  </si>
  <si>
    <t>Ответственный исполнитель муниципальной программы</t>
  </si>
  <si>
    <t>Отдел жилищно - коммунального хозяйства, транспорта, строительства и архитектуры муниципального образования Арсеньевский район (Далее - отдел ЖКХ, ТС и А)</t>
  </si>
  <si>
    <t>Соисполнитель муниципальной программы</t>
  </si>
  <si>
    <t>Улучшение жилищных условий населения, проживающего на территории Арсеньевского района, создание условий для устойчивого и эффективного функционирования жилищно-коммунального хозяйства Арсеньевского района, отвечающего современным условиям и потребностям населения.</t>
  </si>
  <si>
    <t xml:space="preserve">Цель муниципальной программы </t>
  </si>
  <si>
    <t>Улучшение жилищных условий населения, проживающего на территории Арсеньевского  района, создание условий для устойчивого и эффективного функционирования жилищно-коммунального хозяйства Арсеньевского  района, отвечающего современным условиям и потребностям населения.</t>
  </si>
  <si>
    <t xml:space="preserve">Задачи муниципальной программы </t>
  </si>
  <si>
    <t>Программно-целевые инструменты муниципальной программы</t>
  </si>
  <si>
    <t xml:space="preserve">1. Муниципальный проект «Чистая вода»
2. Муниципальный проект «Обеспечение жильем молодых семей»
3. Муниципальный проект «Строительство и капитальный ремонт коммунальной инфраструктуры»
4. Комплекс процессных мероприятий «Модернизация и капитальный ремонт объектов коммунальной инфраструктуры»
5. Комплекс процессных мероприятий «Мероприятия по капитальному ремонту многоквартирных домов»
6. Комплекс процессных мероприятий «Поддержка коммунального хозяйства»
</t>
  </si>
  <si>
    <t>Этапы и сроки реализации муниципальной программы</t>
  </si>
  <si>
    <t>Муниципальная программа реализуется в один этап с 2023 по 2028 год.</t>
  </si>
  <si>
    <t xml:space="preserve">Объемы ресурсного обеспечения муниципальной программы </t>
  </si>
  <si>
    <t>Годы реализации</t>
  </si>
  <si>
    <t>Всего (тыс. рублей)</t>
  </si>
  <si>
    <t>2023 - 2028 г.г.</t>
  </si>
  <si>
    <t xml:space="preserve">2023 г.. </t>
  </si>
  <si>
    <t>2024 г.</t>
  </si>
  <si>
    <t>2025 г.</t>
  </si>
  <si>
    <t>2026 г.</t>
  </si>
  <si>
    <t>2027 г.</t>
  </si>
  <si>
    <t xml:space="preserve">2028 г. </t>
  </si>
  <si>
    <t>Ожидаемые результаты реализации программы</t>
  </si>
  <si>
    <t>1. Количество молодых семей, получивших свидетельство о праве на получение социальной выплаты на приобретение (строительство) жилого помещения, за период реализации муниципальной программы к концу 2028 года – 15 семей.
2. Увеличение доли населения Арсеньевского района, обеспеченного качественной питьевой водой из систем централизованного водоснабжения к концу 2028 года –80 %.
3. Строительство (реконструкция), модернизация и ремонт 15 объектов водоснабжения к концу 2028 года.
4. Замена 8 километров сетей водоснабжения к концу 2028 года.
5. Ремонт (замена) 2,5 километров канализационных сетей к концу 2028 года.
6. Выполнение  в рамках комплекса процессных мероприятий капитального ремонта муниципального имущества в многоквартирных домах, капитального ремонта 10-ти квартир к концу 2028 года.
7. Ведение постоянного контроля на объектах  газовых сетей, находящихся в муниципальной собственности, в рамках  муниципального контракта на техническое обслуживание.  
8. Ввод в эксплуатацию новых объектов: Очистные сооружения в п. Арсеньево, Строительство модульной газовй котельной школы в п. Арсеньево.</t>
  </si>
  <si>
    <t xml:space="preserve">Приложение № 1
к паспорту муниципальной программы 
«Обеспечение качественным жильем и услугами 
ЖКХ населения в Арсеньевском районе» 
МО Арсеньевскийрайон
</t>
  </si>
  <si>
    <t xml:space="preserve">Паспорт муниципального проекта 
«Чистая вода»
</t>
  </si>
  <si>
    <t xml:space="preserve">Ответственный исполнитель </t>
  </si>
  <si>
    <t>Отдел ЖКХ, ТС и А  администрации муниципального образования Арсеньевский район.</t>
  </si>
  <si>
    <t xml:space="preserve">Соисполнитель </t>
  </si>
  <si>
    <t xml:space="preserve">Задачи комплекса процессных мероприятий </t>
  </si>
  <si>
    <t>Повышение качества питьевой воды</t>
  </si>
  <si>
    <t xml:space="preserve">Этапы и сроки реализации </t>
  </si>
  <si>
    <t xml:space="preserve">Объемы ресурсного обеспечения </t>
  </si>
  <si>
    <t xml:space="preserve">Годы реализации </t>
  </si>
  <si>
    <t>ВСЕГО (тыс. руб.)</t>
  </si>
  <si>
    <t xml:space="preserve">Ожидаемые результаты реализации </t>
  </si>
  <si>
    <t xml:space="preserve">Снижение процента изношенных сетей водопровода на 20 % от существующего </t>
  </si>
  <si>
    <t xml:space="preserve">Приложение № 2 
к паспорту муниципальной программы 
«Обеспечение качественным жильем и услугами 
ЖКХ населения в Арсеньевском  районе» 
МО Арсеньевский  район
</t>
  </si>
  <si>
    <r>
      <rPr>
        <b/>
        <sz val="12"/>
        <color rgb="FF000000"/>
        <rFont val="Times New Roman"/>
        <family val="1"/>
        <charset val="204"/>
      </rPr>
      <t xml:space="preserve">Паспорт
Муниципального проекта «Обеспечение жильем молодых семей»
</t>
    </r>
  </si>
  <si>
    <t>Создание условий для обеспечения доступности жилья для граждан, проживающих на территории Арсеньевского района</t>
  </si>
  <si>
    <t xml:space="preserve">1. Количество молодых семей, получивших свидетельство о праве на получение социальной выплаты на приобретение (строительство) жилого помещения, за период реализации муниципальной программы к концу 2028 года – 15 семей. </t>
  </si>
  <si>
    <t xml:space="preserve">Приложение № 3
к паспорту муниципальной программы 
«Обеспечение качественным жильем и услугами 
ЖКХ населения в Арсеньевском  районе» 
МО Арсеньевский  район
</t>
  </si>
  <si>
    <t xml:space="preserve">Паспорт муниципального проекта 
«Строительство и капитальный ремонт коммунальной инфраструктуры»
</t>
  </si>
  <si>
    <t>Повышение надежности и качества работы коммунальных систем</t>
  </si>
  <si>
    <t>Ремонт (замена)  1,8 км канализационных сетей к концу 2028 года.                                                        Ввод в эксплуатацию очистных сооружений в п. Арсеньево.                                                                  Ввод в эксплуатацию модульной газовой котельной школы в п. Арсеньево</t>
  </si>
  <si>
    <t xml:space="preserve">Приложение № 4 
к паспорту муниципальной программы 
«Обеспечение качественным жильем и услугами 
ЖКХ населения в Арсеньевском  районе» 
МО Арсеньевский  район
</t>
  </si>
  <si>
    <t xml:space="preserve">Паспорт 
Комплекса процессных мероприятий «Модернизация и капитальный ремонт объектов коммунальной инфраструктуры»»
</t>
  </si>
  <si>
    <t>Контроль качества выполняемых работ при модернизации систем водоснабжения</t>
  </si>
  <si>
    <t xml:space="preserve">Количество замененных (отремонтированных) сетей водоснабжения  8 км.                                        Количество замененных (установленных) водонапорных башен - 3 единицы.                             </t>
  </si>
  <si>
    <t xml:space="preserve">Приложение № 5 
к паспорту муниципальной программы 
«Обеспечение качественным жильем и услугами 
ЖКХ населения в Арсеньевском  районе» 
МО Арсеньевский  район
</t>
  </si>
  <si>
    <t xml:space="preserve">Паспорт
Комплекса процессных мероприятий 
«Мероприятия по капитальному ремонту многоквартирных домов»
</t>
  </si>
  <si>
    <t>Повышение качества предоставления жилищно-коммунальных услуг населению Арсеньевского  района</t>
  </si>
  <si>
    <t xml:space="preserve"> Выполнение  в рамках комплекса процессных мероприятий капитального ремонта муниципального имущества в многоквартирных домах, капитального ремонта 10-ти квартир к концу 2028 года.</t>
  </si>
  <si>
    <t xml:space="preserve">Приложение № 6 
к паспорту муниципальной программы 
«Обеспечение качественным жильем и услугами 
ЖКХ населения в Арсеньевском  районе» 
МО Арсеньевский  район
</t>
  </si>
  <si>
    <r>
      <rPr>
        <b/>
        <sz val="11"/>
        <color rgb="FF000000"/>
        <rFont val="Times New Roman"/>
        <family val="1"/>
        <charset val="204"/>
      </rPr>
      <t xml:space="preserve">Паспорт
Комплекса процессных мероприятий 
«Поддержка коммунального хозяйства»
</t>
    </r>
  </si>
  <si>
    <t>Создание условий для обеспечения качества предоставления жилищно - коммунальных услуг  для граждан, проживающих на территории Арсеньевского района</t>
  </si>
  <si>
    <t>1.Ремонт 15 объектов водоснабжения и 2-х водоотведения  к концу 2028 года.
2. Ведение строительного контроля на объектах строительства, ремонта, реконструкции.
3. Ремонт тепловых сетей..
4. Ведение постоянного контроля на объектах  газовых сетей, находящихся в муниципальной собственности, в рамках  муниципального контракта на техническое обслуживание.                                        5. Приобретение материалов и оборудования в рамках аварийного запаса для ремонта и содержания объектов ЖКХ.                                                                                                                                                         6. Обеспечение инженерной инфраструктурой участков для многодетных семей                                              7. Благоустройство муниципального кладбища</t>
  </si>
  <si>
    <t>Приложение № 7 
к паспорту муниципальной программы 
«Обеспечение качественным жильем и услугами 
ЖКХ населения в Арсеньевском  районе» 
МО Арсеньевский  район</t>
  </si>
  <si>
    <t xml:space="preserve">Перечень
показателей результативности и эффективности муниципальной программы
МО Арсеньевскийрайон «Обеспечение качественным жильём и услугами ЖКХ населения в Арсеньевском районе»
</t>
  </si>
  <si>
    <t xml:space="preserve">№ 
п/п
</t>
  </si>
  <si>
    <t>Наименование показателя</t>
  </si>
  <si>
    <t xml:space="preserve">Единица 
измерения
</t>
  </si>
  <si>
    <t>Ответственный исполнитель (наименование отраслевого (функционального) и территориального органа администрации МО Арсеньевский район</t>
  </si>
  <si>
    <t xml:space="preserve">Порядок
формирования
показателя
(наименование
документа-
источника, формула расчета)
</t>
  </si>
  <si>
    <t xml:space="preserve">Система
мониторинга
(ежемесячно,
ежеквартально,
ежегодно)
</t>
  </si>
  <si>
    <t>Значение показателей</t>
  </si>
  <si>
    <t>Муниципальная программа «Обеспечение качественным жильём и услугами ЖКХ населения в Арсеньевском районе»</t>
  </si>
  <si>
    <t>1. Муниципальный проект «Чистая вода»</t>
  </si>
  <si>
    <t>Задача: Повышение качества питьевой воды</t>
  </si>
  <si>
    <t>Мероприятие: Строительство и реконструкция (модернизация) объектов питьевого водоснабжения</t>
  </si>
  <si>
    <t>1.1</t>
  </si>
  <si>
    <t xml:space="preserve">Снижение процента износа водопроводных сетей </t>
  </si>
  <si>
    <t>%</t>
  </si>
  <si>
    <t xml:space="preserve">Отдел ЖКХ, ТС и А администрации МО Арсеньевский район </t>
  </si>
  <si>
    <t xml:space="preserve">% отремонтированных сетей от общего количества </t>
  </si>
  <si>
    <t xml:space="preserve">Годовая </t>
  </si>
  <si>
    <t>км</t>
  </si>
  <si>
    <t xml:space="preserve">Суммирование протяженности отремонтированных  сетей водоснабжения </t>
  </si>
  <si>
    <t>2. Муниципальный проект «Обеспечение жильем молодых семей»</t>
  </si>
  <si>
    <t>Задача: Создание условий для обеспечения доступности жилья для граждан, проживающих на территории Арсеньевского района</t>
  </si>
  <si>
    <t>Мероприятие «Реализация мероприятий по обеспечению жильем молодых семей»</t>
  </si>
  <si>
    <t>2.1</t>
  </si>
  <si>
    <t xml:space="preserve">Количество молодых семей, получивших свидетельство о праве на получение социальной выплаты на приобретение (строительство) жилого помещения. </t>
  </si>
  <si>
    <t>ед.</t>
  </si>
  <si>
    <t>Суммирование количества семей, улучшивших жилищные условия</t>
  </si>
  <si>
    <t xml:space="preserve">3. Муниципальный проект «Строительство и капитальный ремонт коммунальной инфраструктуры»
Задача: Повышение надежности и качества работы коммунальных систем
</t>
  </si>
  <si>
    <t>Задача: Повышение надежности и качества работы коммунальных систем</t>
  </si>
  <si>
    <t>Мероприятие: Строительство (реконструкция), модернизация, капитальный ремонт объектов коммунальной инфраструктуры Тульской области</t>
  </si>
  <si>
    <t>3.1</t>
  </si>
  <si>
    <t xml:space="preserve">Количество построенных, отремонтированных объектов коммунальной инфраструктуры </t>
  </si>
  <si>
    <t>ед</t>
  </si>
  <si>
    <t xml:space="preserve">Суммирование объектов:     2024 год :        1. очистные,     2. водопровод Садовая,         3. котельная школы Арсеньево </t>
  </si>
  <si>
    <t>4. Комплекс процессных мероприятий «Модернизация и капитальный ремонт объектов коммунальной инфраструктуры»</t>
  </si>
  <si>
    <t>Задача: Контроль качества выполняемых работ при модернизации систем водоснабжения</t>
  </si>
  <si>
    <t>4.1</t>
  </si>
  <si>
    <t xml:space="preserve">Количество замененных сетей водоснабжения </t>
  </si>
  <si>
    <t>Протяженность замененных сетей водоснабжения</t>
  </si>
  <si>
    <t>5. Комплекс процессных мероприятий «Мероприятия по капитальному ремонту многоквартирных домов»</t>
  </si>
  <si>
    <t>Задача: Повышение качества предоставления жилищно-коммунальных услуг населению Арсеньевского района</t>
  </si>
  <si>
    <t>Мероприятие: Мероприятия по капитальному ремонту многоквартирных домов, осуществляемые за счет средств бюджета муниципального образования</t>
  </si>
  <si>
    <t>5.1</t>
  </si>
  <si>
    <t xml:space="preserve">Количество видов работ, выполненных в рамках программы капитального ремонта </t>
  </si>
  <si>
    <t xml:space="preserve">Суммирование количества видов работ, выполненных в рамках программы </t>
  </si>
  <si>
    <t>6. Комплекс процессных мероприятий «Поддержка коммунального хозяйства»</t>
  </si>
  <si>
    <t xml:space="preserve">Мероприятие: Иные межбюджетные трансферы бюджетам сельских поселений на проведение мероприятий в области коммунального </t>
  </si>
  <si>
    <t>6.1</t>
  </si>
  <si>
    <t>Увеличение доли населения Арсеньевского района, обеспеченного качественной питьевой водой</t>
  </si>
  <si>
    <t>По данным лабораторным исследованиям управления Роспотребнадзора</t>
  </si>
  <si>
    <t>6.2</t>
  </si>
  <si>
    <t>Количество построенных (реконструированных), модернизированных и отремонтированных объектов водоснабжения</t>
  </si>
  <si>
    <t>Суммирование количества отремонтированных объектов водоснабжения</t>
  </si>
  <si>
    <t>6.3</t>
  </si>
  <si>
    <t>Протяженность построенных, замененных сетей водоснабжения</t>
  </si>
  <si>
    <t>Длина построенных, замененных сетей водоснабжения</t>
  </si>
  <si>
    <t>6.4</t>
  </si>
  <si>
    <t>Количество заменённых канализационных сетей</t>
  </si>
  <si>
    <t xml:space="preserve">Суммарное количество </t>
  </si>
  <si>
    <t>6.5</t>
  </si>
  <si>
    <t>Протяженность замененных канализационных сетей</t>
  </si>
  <si>
    <t>Длина замененных сетей</t>
  </si>
  <si>
    <t>6.6</t>
  </si>
  <si>
    <t>Протяженность замененнх сетей теплоснабжения</t>
  </si>
  <si>
    <t>Длина замененных теплосетей</t>
  </si>
  <si>
    <t>6.7</t>
  </si>
  <si>
    <t>Приобретение материалов и оборудования для аварийного запаса</t>
  </si>
  <si>
    <t xml:space="preserve">Количество насосов </t>
  </si>
  <si>
    <t>6.8</t>
  </si>
  <si>
    <t xml:space="preserve">Осуществление строительного контроля </t>
  </si>
  <si>
    <t>Количество договоров на ведение стройконтроля</t>
  </si>
  <si>
    <t>6.9</t>
  </si>
  <si>
    <t>Обеспечение инженерной инфраструктурой участков многодетных семей</t>
  </si>
  <si>
    <t xml:space="preserve">Количество участков  </t>
  </si>
  <si>
    <t>6.10</t>
  </si>
  <si>
    <t xml:space="preserve">Благоустройство муниципального кладбища </t>
  </si>
  <si>
    <t>Количество объектов благоустройства</t>
  </si>
  <si>
    <t>Мероприятия в области коммунального хозяйства</t>
  </si>
  <si>
    <t>6.11</t>
  </si>
  <si>
    <t>Количество объектов газовых сетей, на которых проведено техническое обслуживание</t>
  </si>
  <si>
    <t>Суммирование количества объектов газовых сетей, на которых проведено техническое обслуживание за год</t>
  </si>
  <si>
    <t xml:space="preserve">Приложение  № 8
к паспорту муниципальной программы 
«Обеспечение качественным жильем и услугами 
ЖКХ населения в Арсеньевском районе» 
МО Арсеньевский район
</t>
  </si>
  <si>
    <t xml:space="preserve">Ресурсное обеспечение
реализации муниципальной программы МО Арсеньевский район «Обеспечение качественным жильем и услугами ЖКХ населения в Арсеньевском районе» по источникам финансирования приложения №5 к паспорту муниципальной программы «Обеспечение качественным жильем и услугами ЖКХ населения в Арсеньевском районе МО Арсеньевский район изложить в следующей редакции:
</t>
  </si>
  <si>
    <t>Статус, наименование</t>
  </si>
  <si>
    <t xml:space="preserve">Ответственный
исполнитель,
соисполнители
</t>
  </si>
  <si>
    <t xml:space="preserve">Источники
финансового
обеспечения
</t>
  </si>
  <si>
    <t>Расходы (тыс. руб.), годы</t>
  </si>
  <si>
    <t xml:space="preserve">Муниципальная программа «Обеспечение качественным жильем и услугами ЖКХ населения в Арсеньевском районе», в том числе: </t>
  </si>
  <si>
    <t xml:space="preserve">Всего, в том числе </t>
  </si>
  <si>
    <t xml:space="preserve">Федеральный бюджет </t>
  </si>
  <si>
    <t xml:space="preserve">Бюджет Тульской 
области 
</t>
  </si>
  <si>
    <t>Местный бюджет</t>
  </si>
  <si>
    <t>1.1. Строительство и реконструкция (модернизация) объектов питьевого водоснабжения, в том числе:</t>
  </si>
  <si>
    <t>Замена участков водопроводных сетей в п. Арсеньево ул. Зерновая, ул. Колхозная, ул. Садовая</t>
  </si>
  <si>
    <t>2.1. Мероприятие «Реализация мероприятий по обеспечению жильем молодых семей»</t>
  </si>
  <si>
    <t>3. Муниципальный проект «Строительство и капитальный ремонт коммунальной инфраструктуры»</t>
  </si>
  <si>
    <t>3.1.  Мероприятие «Строительство (реконструкция), модернизация, капитальный ремонт объектов коммунальной инфраструктуры Тульской области», в том числе:</t>
  </si>
  <si>
    <t xml:space="preserve">а) Строительство очистных сооружений в п. Арсеньево </t>
  </si>
  <si>
    <t>б) Замена канализационного коллектора и ремонт КНС на ул. Комсомольская в п. Арсеньево</t>
  </si>
  <si>
    <t>в) Строительство модульной газовой котельной школы в п. Арсеньево</t>
  </si>
  <si>
    <t>4.1. Мероприятие «Строительство и реконструкция (модернизация) объектов питьевого водоснабжения», в том числе:</t>
  </si>
  <si>
    <t>5.1. Мероприятия по капитальному ремонту многоквартирных домов, осуществляемые за счет средств бюджета муниципального образования, в том числе:</t>
  </si>
  <si>
    <t xml:space="preserve">Оплата муниципальной составляющей </t>
  </si>
  <si>
    <t>6.1.  Иные межбюджетные трансферы  на проведение мероприятий в области коммунального хозяйства, в том числе:</t>
  </si>
  <si>
    <t>а) Ремонт водопроводных сетей в н.п. Астапово, Б. Голубочки, Буревестник, Иста, Нагорный, Литвтвиново</t>
  </si>
  <si>
    <t xml:space="preserve">б) Ремонт тепловых сетей в п. Арсеньево </t>
  </si>
  <si>
    <t xml:space="preserve">в) Приобретение материалов и оборудования для формирования аварийного запаса </t>
  </si>
  <si>
    <t>г) Осуществление стройконтроля</t>
  </si>
  <si>
    <t xml:space="preserve">д) Обеспечение инженерной инфраструктурой участков многодетных сетей </t>
  </si>
  <si>
    <t>е) Благоустройство муниципального кладбища</t>
  </si>
  <si>
    <t>Итого:</t>
  </si>
  <si>
    <t>6.2. Мероприятия в области коммунального хозяйства, в том числе:</t>
  </si>
  <si>
    <t>Техническое обслуживание газовых сетей в МО Арсеньевскийрайон</t>
  </si>
  <si>
    <t xml:space="preserve">Приложение  № 9
к паспорту муниципальной программы 
«Обеспечение качественным жильем и услугами 
ЖКХ населения в Арсеньевском районе» 
МО Арсеньевский район
</t>
  </si>
  <si>
    <t xml:space="preserve">План
реализации муниципальной программы МО Арсеньевский район
«Обеспечение качественным жильем и услугами ЖКХ населения в Арсеньевском районе» приложения №6 к паспорту муниципальной программы «Обеспечение качественным жильем и услугами ЖКХ населения в Арсеньевском районе МО Арсеньевский район изложить в следующей редакции:
</t>
  </si>
  <si>
    <t>Наименование</t>
  </si>
  <si>
    <t>Срок</t>
  </si>
  <si>
    <t>Ожидаемый непосредственный результат (краткое описание, контрольное событие)</t>
  </si>
  <si>
    <t>КБК (бюджет муниципального образования Арсеньевскийрайон)</t>
  </si>
  <si>
    <t>Финансирование (тыс.руб.)</t>
  </si>
  <si>
    <t>начала реализации</t>
  </si>
  <si>
    <t>окончания реализации</t>
  </si>
  <si>
    <t>Задача: Повышение качества питьевой воды»</t>
  </si>
  <si>
    <t>Мероприятие «Строительство и реконструкция (модернизация) объектов питьевого водоснабжения»</t>
  </si>
  <si>
    <t>Количество жителей п.Арсеньево, получивших питьевую воду, соответствующую требованиям -120 чел.</t>
  </si>
  <si>
    <t>851050210103S0390240</t>
  </si>
  <si>
    <t>1. Количество семей, улучшивших жилищные условия к концу 2028 года – 15 семей.</t>
  </si>
  <si>
    <t>851100410202L4971320</t>
  </si>
  <si>
    <t>Мероприятие «Реализация мероприятий по обеспечению жильем молодых семей» иные межбюджетные трансферты из бюджета ТО местным бюджетам на мероприятие по предоставлению дополнительной социальной выплаты молодым семьям при рождении (усыновлении) одного ребенка</t>
  </si>
  <si>
    <t>85110041020280840320</t>
  </si>
  <si>
    <t>Мероприятие «Строительство (реконструкция), модернизация, капитальный ремонт объектов коммунальной инфраструктуры МО Арсеньевский район</t>
  </si>
  <si>
    <t xml:space="preserve">1.Количество введенных в эксплуатацию объектов инженерной инфраструктуры - 3                                 2. Количество замененнх тепловых сетей  - 0,4 км </t>
  </si>
  <si>
    <t>851050210403S0340240</t>
  </si>
  <si>
    <t>Количество построенных, реконструируемых объектов питьевого водоснабжения</t>
  </si>
  <si>
    <t>851050210203S0610410</t>
  </si>
  <si>
    <t>Мероприятия по капитальному ремонту многоквартирных домов, осуществляемые за счет средств бюджета муниципального образования</t>
  </si>
  <si>
    <t>1. Выполнение 10 видов работ в рамках программы капитального ремонта муниципального имущества в многоквартирных домах к концу 2028 года.</t>
  </si>
  <si>
    <t>85105011040221210240</t>
  </si>
  <si>
    <t>Мероприятие Иные межбюджетные трансферы бюджетам сельских поселений на проведение мероприятий в области коммунального хозяйства</t>
  </si>
  <si>
    <t xml:space="preserve">1. Количество отремонтированных объектов водоснабжения -6           2. Количество отремонтированных объектов водоотведения                           4. Количество приобретенныхартезианских  насосов  - 5 ед,              5.Количество участков для МДС, обеспеченных инженерной инфраструктурой  - 32 ед.                               </t>
  </si>
  <si>
    <t>85105021040321910240</t>
  </si>
  <si>
    <t>Количество благоустроенных кладбищ  - 1 ед.</t>
  </si>
  <si>
    <t>85105031040321970240</t>
  </si>
  <si>
    <t>Количество объектов газовых сетей, на которых проведено техническое обслуживание к концу 2028 года составит 33 единицы.</t>
  </si>
  <si>
    <t>от 09.02.2024 № 57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</si>
</sst>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/>
    <xf numFmtId="49" fontId="6" fillId="0" borderId="1" xfId="0" applyNumberFormat="1" applyFont="1" applyBorder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6" xfId="0" applyFont="1" applyBorder="1"/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9" fontId="6" fillId="0" borderId="7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/>
    <xf numFmtId="164" fontId="0" fillId="0" borderId="0" xfId="0" applyNumberFormat="1"/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6" fillId="0" borderId="2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wrapText="1"/>
    </xf>
    <xf numFmtId="49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W312"/>
  <sheetViews>
    <sheetView tabSelected="1" zoomScaleNormal="100" workbookViewId="0">
      <selection activeCell="I3" sqref="I3:O3"/>
    </sheetView>
  </sheetViews>
  <sheetFormatPr defaultColWidth="8.7109375" defaultRowHeight="15"/>
  <cols>
    <col min="1" max="1" width="4.28515625" customWidth="1"/>
    <col min="2" max="2" width="8.28515625" customWidth="1"/>
    <col min="3" max="3" width="6.7109375" customWidth="1"/>
    <col min="4" max="4" width="4.85546875" customWidth="1"/>
    <col min="5" max="5" width="5" customWidth="1"/>
    <col min="7" max="7" width="6.85546875" customWidth="1"/>
    <col min="8" max="8" width="13.7109375" customWidth="1"/>
    <col min="9" max="9" width="12" customWidth="1"/>
    <col min="10" max="10" width="6.5703125" customWidth="1"/>
    <col min="11" max="11" width="7.85546875" customWidth="1"/>
    <col min="12" max="12" width="7" customWidth="1"/>
    <col min="13" max="13" width="11.140625" customWidth="1"/>
    <col min="14" max="14" width="18.42578125" customWidth="1"/>
    <col min="15" max="15" width="11.42578125" customWidth="1"/>
  </cols>
  <sheetData>
    <row r="1" spans="1:23">
      <c r="I1" s="14" t="s">
        <v>0</v>
      </c>
      <c r="J1" s="14"/>
      <c r="K1" s="14"/>
      <c r="L1" s="14"/>
      <c r="M1" s="14"/>
      <c r="N1" s="14"/>
      <c r="O1" s="14"/>
    </row>
    <row r="2" spans="1:23">
      <c r="I2" s="14" t="s">
        <v>1</v>
      </c>
      <c r="J2" s="14"/>
      <c r="K2" s="14"/>
      <c r="L2" s="14"/>
      <c r="M2" s="14"/>
      <c r="N2" s="14"/>
      <c r="O2" s="14"/>
    </row>
    <row r="3" spans="1:23">
      <c r="I3" s="14" t="s">
        <v>207</v>
      </c>
      <c r="J3" s="14"/>
      <c r="K3" s="14"/>
      <c r="L3" s="14"/>
      <c r="M3" s="14"/>
      <c r="N3" s="14"/>
      <c r="O3" s="14"/>
    </row>
    <row r="5" spans="1:23" ht="15.75">
      <c r="A5" s="13" t="s">
        <v>2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23" ht="15.75">
      <c r="A6" s="12" t="s">
        <v>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8" spans="1:23" ht="15.75">
      <c r="A8" s="12" t="s">
        <v>4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</row>
    <row r="9" spans="1:23" ht="32.25" customHeight="1">
      <c r="A9" s="11" t="s">
        <v>5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2" spans="1:23" ht="36.75" customHeight="1">
      <c r="A12" s="10" t="s">
        <v>6</v>
      </c>
      <c r="B12" s="10"/>
      <c r="C12" s="10"/>
      <c r="D12" s="10"/>
      <c r="E12" s="10"/>
      <c r="F12" s="10" t="s">
        <v>7</v>
      </c>
      <c r="G12" s="10"/>
      <c r="H12" s="10"/>
      <c r="I12" s="10"/>
      <c r="J12" s="10"/>
      <c r="K12" s="10"/>
      <c r="L12" s="10"/>
      <c r="M12" s="10"/>
      <c r="N12" s="10"/>
      <c r="O12" s="10"/>
      <c r="P12" s="15"/>
      <c r="Q12" s="15"/>
      <c r="R12" s="15"/>
      <c r="S12" s="15"/>
      <c r="T12" s="15"/>
      <c r="U12" s="15"/>
      <c r="V12" s="15"/>
      <c r="W12" s="15"/>
    </row>
    <row r="13" spans="1:23" ht="72" customHeight="1">
      <c r="A13" s="9" t="s">
        <v>8</v>
      </c>
      <c r="B13" s="9"/>
      <c r="C13" s="9"/>
      <c r="D13" s="9"/>
      <c r="E13" s="9"/>
      <c r="F13" s="9" t="s">
        <v>9</v>
      </c>
      <c r="G13" s="9"/>
      <c r="H13" s="9"/>
      <c r="I13" s="9"/>
      <c r="J13" s="9"/>
      <c r="K13" s="9"/>
      <c r="L13" s="9"/>
      <c r="M13" s="9"/>
      <c r="N13" s="9"/>
      <c r="O13" s="9"/>
      <c r="P13" s="15"/>
      <c r="Q13" s="15"/>
      <c r="R13" s="15"/>
      <c r="S13" s="15"/>
      <c r="T13" s="15"/>
      <c r="U13" s="15"/>
      <c r="V13" s="15"/>
      <c r="W13" s="15"/>
    </row>
    <row r="14" spans="1:23" ht="72" customHeight="1">
      <c r="A14" s="9" t="s">
        <v>10</v>
      </c>
      <c r="B14" s="9"/>
      <c r="C14" s="9"/>
      <c r="D14" s="9"/>
      <c r="E14" s="9"/>
      <c r="F14" s="9" t="s">
        <v>11</v>
      </c>
      <c r="G14" s="9"/>
      <c r="H14" s="9"/>
      <c r="I14" s="9"/>
      <c r="J14" s="9"/>
      <c r="K14" s="9"/>
      <c r="L14" s="9"/>
      <c r="M14" s="9"/>
      <c r="N14" s="9"/>
      <c r="O14" s="9"/>
      <c r="P14" s="15"/>
      <c r="Q14" s="15"/>
      <c r="R14" s="15"/>
      <c r="S14" s="15"/>
      <c r="T14" s="15"/>
      <c r="U14" s="15"/>
      <c r="V14" s="15"/>
      <c r="W14" s="15"/>
    </row>
    <row r="15" spans="1:23" ht="66.75" customHeight="1">
      <c r="A15" s="9" t="s">
        <v>12</v>
      </c>
      <c r="B15" s="9"/>
      <c r="C15" s="9"/>
      <c r="D15" s="9"/>
      <c r="E15" s="9"/>
      <c r="F15" s="9" t="s">
        <v>9</v>
      </c>
      <c r="G15" s="9"/>
      <c r="H15" s="9"/>
      <c r="I15" s="9"/>
      <c r="J15" s="9"/>
      <c r="K15" s="9"/>
      <c r="L15" s="9"/>
      <c r="M15" s="9"/>
      <c r="N15" s="9"/>
      <c r="O15" s="9"/>
      <c r="P15" s="15"/>
      <c r="Q15" s="15"/>
      <c r="R15" s="15"/>
      <c r="S15" s="15"/>
      <c r="T15" s="15"/>
      <c r="U15" s="15"/>
      <c r="V15" s="15"/>
      <c r="W15" s="15"/>
    </row>
    <row r="16" spans="1:23" ht="189" customHeight="1">
      <c r="A16" s="9" t="s">
        <v>13</v>
      </c>
      <c r="B16" s="9"/>
      <c r="C16" s="9"/>
      <c r="D16" s="9"/>
      <c r="E16" s="9"/>
      <c r="F16" s="10" t="s">
        <v>14</v>
      </c>
      <c r="G16" s="10"/>
      <c r="H16" s="10"/>
      <c r="I16" s="10"/>
      <c r="J16" s="10"/>
      <c r="K16" s="10"/>
      <c r="L16" s="10"/>
      <c r="M16" s="10"/>
      <c r="N16" s="10"/>
      <c r="O16" s="10"/>
    </row>
    <row r="17" spans="1:15" ht="39" customHeight="1">
      <c r="A17" s="9" t="s">
        <v>15</v>
      </c>
      <c r="B17" s="9"/>
      <c r="C17" s="9"/>
      <c r="D17" s="9"/>
      <c r="E17" s="9"/>
      <c r="F17" s="8" t="s">
        <v>16</v>
      </c>
      <c r="G17" s="8"/>
      <c r="H17" s="8"/>
      <c r="I17" s="8"/>
      <c r="J17" s="8"/>
      <c r="K17" s="8"/>
      <c r="L17" s="8"/>
      <c r="M17" s="8"/>
      <c r="N17" s="8"/>
      <c r="O17" s="8"/>
    </row>
    <row r="18" spans="1:15" ht="23.25" customHeight="1">
      <c r="A18" s="9" t="s">
        <v>17</v>
      </c>
      <c r="B18" s="9"/>
      <c r="C18" s="9"/>
      <c r="D18" s="9"/>
      <c r="E18" s="9"/>
      <c r="F18" s="9" t="s">
        <v>18</v>
      </c>
      <c r="G18" s="9"/>
      <c r="H18" s="9"/>
      <c r="I18" s="9"/>
      <c r="J18" s="9" t="s">
        <v>19</v>
      </c>
      <c r="K18" s="9"/>
      <c r="L18" s="9"/>
      <c r="M18" s="9"/>
      <c r="N18" s="9"/>
      <c r="O18" s="9"/>
    </row>
    <row r="19" spans="1:15" ht="23.25" customHeight="1">
      <c r="A19" s="9"/>
      <c r="B19" s="9"/>
      <c r="C19" s="9"/>
      <c r="D19" s="9"/>
      <c r="E19" s="9"/>
      <c r="F19" s="9" t="s">
        <v>20</v>
      </c>
      <c r="G19" s="9"/>
      <c r="H19" s="9"/>
      <c r="I19" s="9"/>
      <c r="J19" s="9">
        <f>J20+J21+J22+J23+J24+J25</f>
        <v>267155.41000000003</v>
      </c>
      <c r="K19" s="9"/>
      <c r="L19" s="9"/>
      <c r="M19" s="9"/>
      <c r="N19" s="9"/>
      <c r="O19" s="9"/>
    </row>
    <row r="20" spans="1:15" ht="21" customHeight="1">
      <c r="A20" s="9"/>
      <c r="B20" s="9"/>
      <c r="C20" s="9"/>
      <c r="D20" s="9"/>
      <c r="E20" s="9"/>
      <c r="F20" s="9" t="s">
        <v>21</v>
      </c>
      <c r="G20" s="9"/>
      <c r="H20" s="9"/>
      <c r="I20" s="9"/>
      <c r="J20" s="9">
        <f t="shared" ref="J20:J25" si="0">J39+J56+J73+J90+J107+J124</f>
        <v>18234.87</v>
      </c>
      <c r="K20" s="9"/>
      <c r="L20" s="9"/>
      <c r="M20" s="9"/>
      <c r="N20" s="9"/>
      <c r="O20" s="9"/>
    </row>
    <row r="21" spans="1:15" ht="22.5" customHeight="1">
      <c r="A21" s="9"/>
      <c r="B21" s="9"/>
      <c r="C21" s="9"/>
      <c r="D21" s="9"/>
      <c r="E21" s="9"/>
      <c r="F21" s="9" t="s">
        <v>22</v>
      </c>
      <c r="G21" s="9"/>
      <c r="H21" s="9"/>
      <c r="I21" s="9"/>
      <c r="J21" s="9">
        <f t="shared" si="0"/>
        <v>236432.94</v>
      </c>
      <c r="K21" s="9"/>
      <c r="L21" s="9"/>
      <c r="M21" s="9"/>
      <c r="N21" s="9"/>
      <c r="O21" s="9"/>
    </row>
    <row r="22" spans="1:15" ht="22.5" customHeight="1">
      <c r="A22" s="9"/>
      <c r="B22" s="9"/>
      <c r="C22" s="9"/>
      <c r="D22" s="9"/>
      <c r="E22" s="9"/>
      <c r="F22" s="9" t="s">
        <v>23</v>
      </c>
      <c r="G22" s="9"/>
      <c r="H22" s="9"/>
      <c r="I22" s="9"/>
      <c r="J22" s="9">
        <f t="shared" si="0"/>
        <v>6242.2</v>
      </c>
      <c r="K22" s="9"/>
      <c r="L22" s="9"/>
      <c r="M22" s="9"/>
      <c r="N22" s="9"/>
      <c r="O22" s="9"/>
    </row>
    <row r="23" spans="1:15" ht="15.75" customHeight="1">
      <c r="A23" s="9"/>
      <c r="B23" s="9"/>
      <c r="C23" s="9"/>
      <c r="D23" s="9"/>
      <c r="E23" s="9"/>
      <c r="F23" s="9" t="s">
        <v>24</v>
      </c>
      <c r="G23" s="9"/>
      <c r="H23" s="9"/>
      <c r="I23" s="9"/>
      <c r="J23" s="9">
        <f t="shared" si="0"/>
        <v>6245.4</v>
      </c>
      <c r="K23" s="9"/>
      <c r="L23" s="9"/>
      <c r="M23" s="9"/>
      <c r="N23" s="9"/>
      <c r="O23" s="9"/>
    </row>
    <row r="24" spans="1:15" ht="20.25" customHeight="1">
      <c r="A24" s="9"/>
      <c r="B24" s="9"/>
      <c r="C24" s="9"/>
      <c r="D24" s="9"/>
      <c r="E24" s="9"/>
      <c r="F24" s="9" t="s">
        <v>25</v>
      </c>
      <c r="G24" s="9"/>
      <c r="H24" s="9"/>
      <c r="I24" s="9"/>
      <c r="J24" s="9">
        <f t="shared" si="0"/>
        <v>0</v>
      </c>
      <c r="K24" s="9"/>
      <c r="L24" s="9"/>
      <c r="M24" s="9"/>
      <c r="N24" s="9"/>
      <c r="O24" s="9"/>
    </row>
    <row r="25" spans="1:15" ht="18" customHeight="1">
      <c r="A25" s="9"/>
      <c r="B25" s="9"/>
      <c r="C25" s="9"/>
      <c r="D25" s="9"/>
      <c r="E25" s="9"/>
      <c r="F25" s="9" t="s">
        <v>26</v>
      </c>
      <c r="G25" s="9"/>
      <c r="H25" s="9"/>
      <c r="I25" s="9"/>
      <c r="J25" s="9">
        <f t="shared" si="0"/>
        <v>0</v>
      </c>
      <c r="K25" s="9"/>
      <c r="L25" s="9"/>
      <c r="M25" s="9"/>
      <c r="N25" s="9"/>
      <c r="O25" s="9"/>
    </row>
    <row r="26" spans="1:15" ht="280.5" customHeight="1">
      <c r="A26" s="9" t="s">
        <v>27</v>
      </c>
      <c r="B26" s="9"/>
      <c r="C26" s="9"/>
      <c r="D26" s="9"/>
      <c r="E26" s="9"/>
      <c r="F26" s="7" t="s">
        <v>28</v>
      </c>
      <c r="G26" s="7"/>
      <c r="H26" s="7"/>
      <c r="I26" s="7"/>
      <c r="J26" s="7"/>
      <c r="K26" s="7"/>
      <c r="L26" s="7"/>
      <c r="M26" s="7"/>
      <c r="N26" s="7"/>
      <c r="O26" s="7"/>
    </row>
    <row r="27" spans="1:15">
      <c r="A27" s="6"/>
      <c r="B27" s="6"/>
      <c r="C27" s="6"/>
      <c r="D27" s="6"/>
      <c r="E27" s="6"/>
    </row>
    <row r="29" spans="1:15" ht="23.25" customHeight="1">
      <c r="I29" s="5" t="s">
        <v>29</v>
      </c>
      <c r="J29" s="5"/>
      <c r="K29" s="5"/>
      <c r="L29" s="5"/>
      <c r="M29" s="5"/>
      <c r="N29" s="5"/>
      <c r="O29" s="5"/>
    </row>
    <row r="30" spans="1:15" ht="47.1" customHeight="1">
      <c r="I30" s="5"/>
      <c r="J30" s="5"/>
      <c r="K30" s="5"/>
      <c r="L30" s="5"/>
      <c r="M30" s="5"/>
      <c r="N30" s="5"/>
      <c r="O30" s="5"/>
    </row>
    <row r="32" spans="1:15" ht="38.1" customHeight="1">
      <c r="A32" s="4" t="s">
        <v>30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ht="33" customHeight="1">
      <c r="A33" s="3" t="s">
        <v>31</v>
      </c>
      <c r="B33" s="3"/>
      <c r="C33" s="3"/>
      <c r="D33" s="3"/>
      <c r="E33" s="3"/>
      <c r="F33" s="2" t="s">
        <v>32</v>
      </c>
      <c r="G33" s="2"/>
      <c r="H33" s="2"/>
      <c r="I33" s="2"/>
      <c r="J33" s="2"/>
      <c r="K33" s="2"/>
      <c r="L33" s="2"/>
      <c r="M33" s="2"/>
      <c r="N33" s="2"/>
      <c r="O33" s="2"/>
    </row>
    <row r="34" spans="1:15">
      <c r="A34" s="1" t="s">
        <v>33</v>
      </c>
      <c r="B34" s="1"/>
      <c r="C34" s="1"/>
      <c r="D34" s="1"/>
      <c r="E34" s="1"/>
      <c r="F34" s="40"/>
      <c r="G34" s="40"/>
      <c r="H34" s="40"/>
      <c r="I34" s="40"/>
      <c r="J34" s="40"/>
      <c r="K34" s="40"/>
      <c r="L34" s="40"/>
      <c r="M34" s="40"/>
      <c r="N34" s="40"/>
      <c r="O34" s="40"/>
    </row>
    <row r="35" spans="1:15" ht="25.35" customHeight="1">
      <c r="A35" s="40" t="s">
        <v>34</v>
      </c>
      <c r="B35" s="40"/>
      <c r="C35" s="40"/>
      <c r="D35" s="40"/>
      <c r="E35" s="40"/>
      <c r="F35" s="40" t="s">
        <v>35</v>
      </c>
      <c r="G35" s="40"/>
      <c r="H35" s="40"/>
      <c r="I35" s="40"/>
      <c r="J35" s="40"/>
      <c r="K35" s="40"/>
      <c r="L35" s="40"/>
      <c r="M35" s="40"/>
      <c r="N35" s="40"/>
      <c r="O35" s="40"/>
    </row>
    <row r="36" spans="1:15">
      <c r="A36" s="1" t="s">
        <v>36</v>
      </c>
      <c r="B36" s="1"/>
      <c r="C36" s="1"/>
      <c r="D36" s="1"/>
      <c r="E36" s="1"/>
      <c r="F36" s="41" t="s">
        <v>16</v>
      </c>
      <c r="G36" s="41"/>
      <c r="H36" s="41"/>
      <c r="I36" s="41"/>
      <c r="J36" s="41"/>
      <c r="K36" s="41"/>
      <c r="L36" s="41"/>
      <c r="M36" s="41"/>
      <c r="N36" s="41"/>
      <c r="O36" s="41"/>
    </row>
    <row r="37" spans="1:15" ht="15" customHeight="1">
      <c r="A37" s="2" t="s">
        <v>37</v>
      </c>
      <c r="B37" s="2"/>
      <c r="C37" s="2"/>
      <c r="D37" s="2"/>
      <c r="E37" s="2"/>
      <c r="F37" s="40" t="s">
        <v>38</v>
      </c>
      <c r="G37" s="40"/>
      <c r="H37" s="40"/>
      <c r="I37" s="40"/>
      <c r="J37" s="40" t="s">
        <v>39</v>
      </c>
      <c r="K37" s="40"/>
      <c r="L37" s="40"/>
      <c r="M37" s="40"/>
      <c r="N37" s="40"/>
      <c r="O37" s="40"/>
    </row>
    <row r="38" spans="1:15" ht="15.75" customHeight="1">
      <c r="A38" s="2"/>
      <c r="B38" s="2"/>
      <c r="C38" s="2"/>
      <c r="D38" s="2"/>
      <c r="E38" s="2"/>
      <c r="F38" s="9" t="s">
        <v>20</v>
      </c>
      <c r="G38" s="9"/>
      <c r="H38" s="9"/>
      <c r="I38" s="9"/>
      <c r="J38" s="40">
        <f>J39</f>
        <v>7184.74</v>
      </c>
      <c r="K38" s="40"/>
      <c r="L38" s="40"/>
      <c r="M38" s="40"/>
      <c r="N38" s="40"/>
      <c r="O38" s="40"/>
    </row>
    <row r="39" spans="1:15" ht="15.75" customHeight="1">
      <c r="A39" s="2"/>
      <c r="B39" s="2"/>
      <c r="C39" s="2"/>
      <c r="D39" s="2"/>
      <c r="E39" s="2"/>
      <c r="F39" s="9" t="s">
        <v>21</v>
      </c>
      <c r="G39" s="9"/>
      <c r="H39" s="9"/>
      <c r="I39" s="9"/>
      <c r="J39" s="40">
        <v>7184.74</v>
      </c>
      <c r="K39" s="40"/>
      <c r="L39" s="40"/>
      <c r="M39" s="40"/>
      <c r="N39" s="40"/>
      <c r="O39" s="40"/>
    </row>
    <row r="40" spans="1:15" ht="15.75" customHeight="1">
      <c r="A40" s="2"/>
      <c r="B40" s="2"/>
      <c r="C40" s="2"/>
      <c r="D40" s="2"/>
      <c r="E40" s="2"/>
      <c r="F40" s="9" t="s">
        <v>22</v>
      </c>
      <c r="G40" s="9"/>
      <c r="H40" s="9"/>
      <c r="I40" s="9"/>
      <c r="J40" s="40">
        <v>0</v>
      </c>
      <c r="K40" s="40"/>
      <c r="L40" s="40"/>
      <c r="M40" s="40"/>
      <c r="N40" s="40"/>
      <c r="O40" s="40"/>
    </row>
    <row r="41" spans="1:15" ht="15.75" customHeight="1">
      <c r="A41" s="2"/>
      <c r="B41" s="2"/>
      <c r="C41" s="2"/>
      <c r="D41" s="2"/>
      <c r="E41" s="2"/>
      <c r="F41" s="9" t="s">
        <v>23</v>
      </c>
      <c r="G41" s="9"/>
      <c r="H41" s="9"/>
      <c r="I41" s="9"/>
      <c r="J41" s="40">
        <v>0</v>
      </c>
      <c r="K41" s="40"/>
      <c r="L41" s="40"/>
      <c r="M41" s="40"/>
      <c r="N41" s="40"/>
      <c r="O41" s="40"/>
    </row>
    <row r="42" spans="1:15" ht="15.75" customHeight="1">
      <c r="A42" s="2"/>
      <c r="B42" s="2"/>
      <c r="C42" s="2"/>
      <c r="D42" s="2"/>
      <c r="E42" s="2"/>
      <c r="F42" s="9" t="s">
        <v>24</v>
      </c>
      <c r="G42" s="9"/>
      <c r="H42" s="9"/>
      <c r="I42" s="9"/>
      <c r="J42" s="40">
        <v>0</v>
      </c>
      <c r="K42" s="40"/>
      <c r="L42" s="40"/>
      <c r="M42" s="40"/>
      <c r="N42" s="40"/>
      <c r="O42" s="40"/>
    </row>
    <row r="43" spans="1:15" ht="15.75" customHeight="1">
      <c r="A43" s="2"/>
      <c r="B43" s="2"/>
      <c r="C43" s="2"/>
      <c r="D43" s="2"/>
      <c r="E43" s="2"/>
      <c r="F43" s="9" t="s">
        <v>25</v>
      </c>
      <c r="G43" s="9"/>
      <c r="H43" s="9"/>
      <c r="I43" s="9"/>
      <c r="J43" s="40">
        <v>0</v>
      </c>
      <c r="K43" s="40"/>
      <c r="L43" s="40"/>
      <c r="M43" s="40"/>
      <c r="N43" s="40"/>
      <c r="O43" s="40"/>
    </row>
    <row r="44" spans="1:15" ht="15.75" customHeight="1">
      <c r="A44" s="2"/>
      <c r="B44" s="2"/>
      <c r="C44" s="2"/>
      <c r="D44" s="2"/>
      <c r="E44" s="2"/>
      <c r="F44" s="9" t="s">
        <v>26</v>
      </c>
      <c r="G44" s="9"/>
      <c r="H44" s="9"/>
      <c r="I44" s="9"/>
      <c r="J44" s="40">
        <v>0</v>
      </c>
      <c r="K44" s="40"/>
      <c r="L44" s="40"/>
      <c r="M44" s="40"/>
      <c r="N44" s="40"/>
      <c r="O44" s="40"/>
    </row>
    <row r="45" spans="1:15" ht="46.5" customHeight="1">
      <c r="A45" s="2" t="s">
        <v>40</v>
      </c>
      <c r="B45" s="2"/>
      <c r="C45" s="2"/>
      <c r="D45" s="2"/>
      <c r="E45" s="2"/>
      <c r="F45" s="2" t="s">
        <v>41</v>
      </c>
      <c r="G45" s="2"/>
      <c r="H45" s="2"/>
      <c r="I45" s="2"/>
      <c r="J45" s="2"/>
      <c r="K45" s="2"/>
      <c r="L45" s="2"/>
      <c r="M45" s="2"/>
      <c r="N45" s="2"/>
      <c r="O45" s="2"/>
    </row>
    <row r="46" spans="1:15">
      <c r="A46" s="42"/>
      <c r="B46" s="42"/>
      <c r="C46" s="42"/>
      <c r="D46" s="42"/>
      <c r="E46" s="42"/>
      <c r="F46" s="43"/>
      <c r="G46" s="43"/>
      <c r="H46" s="43"/>
      <c r="I46" s="43"/>
      <c r="J46" s="43"/>
      <c r="K46" s="43"/>
      <c r="L46" s="43"/>
      <c r="M46" s="43"/>
      <c r="N46" s="43"/>
      <c r="O46" s="43"/>
    </row>
    <row r="47" spans="1:15">
      <c r="A47" s="42"/>
      <c r="B47" s="42"/>
      <c r="C47" s="42"/>
      <c r="D47" s="42"/>
      <c r="E47" s="42"/>
      <c r="F47" s="43"/>
      <c r="G47" s="43"/>
      <c r="H47" s="43"/>
      <c r="I47" s="43"/>
      <c r="J47" s="43"/>
      <c r="K47" s="43"/>
      <c r="L47" s="43"/>
      <c r="M47" s="43"/>
      <c r="N47" s="43"/>
      <c r="O47" s="43"/>
    </row>
    <row r="48" spans="1:15" ht="67.900000000000006" customHeight="1">
      <c r="A48" s="42"/>
      <c r="B48" s="42"/>
      <c r="C48" s="42"/>
      <c r="D48" s="42"/>
      <c r="E48" s="42"/>
      <c r="F48" s="20"/>
      <c r="G48" s="20"/>
      <c r="H48" s="20"/>
      <c r="I48" s="5" t="s">
        <v>42</v>
      </c>
      <c r="J48" s="5"/>
      <c r="K48" s="5"/>
      <c r="L48" s="5"/>
      <c r="M48" s="5"/>
      <c r="N48" s="5"/>
      <c r="O48" s="5"/>
    </row>
    <row r="49" spans="1:15" ht="38.85" customHeight="1">
      <c r="A49" s="4" t="s">
        <v>43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ht="30.75" customHeight="1">
      <c r="A50" s="3" t="s">
        <v>31</v>
      </c>
      <c r="B50" s="3"/>
      <c r="C50" s="3"/>
      <c r="D50" s="3"/>
      <c r="E50" s="3"/>
      <c r="F50" s="2" t="s">
        <v>32</v>
      </c>
      <c r="G50" s="2"/>
      <c r="H50" s="2"/>
      <c r="I50" s="2"/>
      <c r="J50" s="2"/>
      <c r="K50" s="2"/>
      <c r="L50" s="2"/>
      <c r="M50" s="2"/>
      <c r="N50" s="2"/>
      <c r="O50" s="2"/>
    </row>
    <row r="51" spans="1:15">
      <c r="A51" s="1" t="s">
        <v>33</v>
      </c>
      <c r="B51" s="1"/>
      <c r="C51" s="1"/>
      <c r="D51" s="1"/>
      <c r="E51" s="1"/>
      <c r="F51" s="40"/>
      <c r="G51" s="40"/>
      <c r="H51" s="40"/>
      <c r="I51" s="40"/>
      <c r="J51" s="40"/>
      <c r="K51" s="40"/>
      <c r="L51" s="40"/>
      <c r="M51" s="40"/>
      <c r="N51" s="40"/>
      <c r="O51" s="40"/>
    </row>
    <row r="52" spans="1:15" ht="32.1" customHeight="1">
      <c r="A52" s="40" t="s">
        <v>34</v>
      </c>
      <c r="B52" s="40"/>
      <c r="C52" s="40"/>
      <c r="D52" s="40"/>
      <c r="E52" s="40"/>
      <c r="F52" s="40" t="s">
        <v>44</v>
      </c>
      <c r="G52" s="40"/>
      <c r="H52" s="40"/>
      <c r="I52" s="40"/>
      <c r="J52" s="40"/>
      <c r="K52" s="40"/>
      <c r="L52" s="40"/>
      <c r="M52" s="40"/>
      <c r="N52" s="40"/>
      <c r="O52" s="40"/>
    </row>
    <row r="53" spans="1:15">
      <c r="A53" s="1" t="s">
        <v>36</v>
      </c>
      <c r="B53" s="1"/>
      <c r="C53" s="1"/>
      <c r="D53" s="1"/>
      <c r="E53" s="1"/>
      <c r="F53" s="41" t="s">
        <v>16</v>
      </c>
      <c r="G53" s="41"/>
      <c r="H53" s="41"/>
      <c r="I53" s="41"/>
      <c r="J53" s="41"/>
      <c r="K53" s="41"/>
      <c r="L53" s="41"/>
      <c r="M53" s="41"/>
      <c r="N53" s="41"/>
      <c r="O53" s="41"/>
    </row>
    <row r="54" spans="1:15" ht="15" customHeight="1">
      <c r="A54" s="2" t="s">
        <v>37</v>
      </c>
      <c r="B54" s="2"/>
      <c r="C54" s="2"/>
      <c r="D54" s="2"/>
      <c r="E54" s="2"/>
      <c r="F54" s="40" t="s">
        <v>38</v>
      </c>
      <c r="G54" s="40"/>
      <c r="H54" s="40"/>
      <c r="I54" s="40"/>
      <c r="J54" s="40" t="s">
        <v>39</v>
      </c>
      <c r="K54" s="40"/>
      <c r="L54" s="40"/>
      <c r="M54" s="40"/>
      <c r="N54" s="40"/>
      <c r="O54" s="40"/>
    </row>
    <row r="55" spans="1:15" ht="15.75" customHeight="1">
      <c r="A55" s="2"/>
      <c r="B55" s="2"/>
      <c r="C55" s="2"/>
      <c r="D55" s="2"/>
      <c r="E55" s="2"/>
      <c r="F55" s="9" t="s">
        <v>20</v>
      </c>
      <c r="G55" s="9"/>
      <c r="H55" s="9"/>
      <c r="I55" s="9"/>
      <c r="J55" s="40">
        <f>J56+J57+J58+J59</f>
        <v>8251</v>
      </c>
      <c r="K55" s="40"/>
      <c r="L55" s="40"/>
      <c r="M55" s="40"/>
      <c r="N55" s="40"/>
      <c r="O55" s="40"/>
    </row>
    <row r="56" spans="1:15" ht="15.75" customHeight="1">
      <c r="A56" s="2"/>
      <c r="B56" s="2"/>
      <c r="C56" s="2"/>
      <c r="D56" s="2"/>
      <c r="E56" s="2"/>
      <c r="F56" s="9" t="s">
        <v>21</v>
      </c>
      <c r="G56" s="9"/>
      <c r="H56" s="9"/>
      <c r="I56" s="9"/>
      <c r="J56" s="40">
        <v>2436</v>
      </c>
      <c r="K56" s="40"/>
      <c r="L56" s="40"/>
      <c r="M56" s="40"/>
      <c r="N56" s="40"/>
      <c r="O56" s="40"/>
    </row>
    <row r="57" spans="1:15" ht="15.75" customHeight="1">
      <c r="A57" s="2"/>
      <c r="B57" s="2"/>
      <c r="C57" s="2"/>
      <c r="D57" s="2"/>
      <c r="E57" s="2"/>
      <c r="F57" s="9" t="s">
        <v>22</v>
      </c>
      <c r="G57" s="9"/>
      <c r="H57" s="9"/>
      <c r="I57" s="9"/>
      <c r="J57" s="40">
        <v>1927.4</v>
      </c>
      <c r="K57" s="40"/>
      <c r="L57" s="40"/>
      <c r="M57" s="40"/>
      <c r="N57" s="40"/>
      <c r="O57" s="40"/>
    </row>
    <row r="58" spans="1:15" ht="15.75" customHeight="1">
      <c r="A58" s="2"/>
      <c r="B58" s="2"/>
      <c r="C58" s="2"/>
      <c r="D58" s="2"/>
      <c r="E58" s="2"/>
      <c r="F58" s="9" t="s">
        <v>23</v>
      </c>
      <c r="G58" s="9"/>
      <c r="H58" s="9"/>
      <c r="I58" s="9"/>
      <c r="J58" s="40">
        <v>1942.2</v>
      </c>
      <c r="K58" s="40"/>
      <c r="L58" s="40"/>
      <c r="M58" s="40"/>
      <c r="N58" s="40"/>
      <c r="O58" s="40"/>
    </row>
    <row r="59" spans="1:15" ht="15.75" customHeight="1">
      <c r="A59" s="2"/>
      <c r="B59" s="2"/>
      <c r="C59" s="2"/>
      <c r="D59" s="2"/>
      <c r="E59" s="2"/>
      <c r="F59" s="9" t="s">
        <v>24</v>
      </c>
      <c r="G59" s="9"/>
      <c r="H59" s="9"/>
      <c r="I59" s="9"/>
      <c r="J59" s="40">
        <v>1945.4</v>
      </c>
      <c r="K59" s="40"/>
      <c r="L59" s="40"/>
      <c r="M59" s="40"/>
      <c r="N59" s="40"/>
      <c r="O59" s="40"/>
    </row>
    <row r="60" spans="1:15" ht="15.75" customHeight="1">
      <c r="A60" s="2"/>
      <c r="B60" s="2"/>
      <c r="C60" s="2"/>
      <c r="D60" s="2"/>
      <c r="E60" s="2"/>
      <c r="F60" s="9" t="s">
        <v>25</v>
      </c>
      <c r="G60" s="9"/>
      <c r="H60" s="9"/>
      <c r="I60" s="9"/>
      <c r="J60" s="40">
        <v>0</v>
      </c>
      <c r="K60" s="40"/>
      <c r="L60" s="40"/>
      <c r="M60" s="40"/>
      <c r="N60" s="40"/>
      <c r="O60" s="40"/>
    </row>
    <row r="61" spans="1:15" ht="15.75" customHeight="1">
      <c r="A61" s="2"/>
      <c r="B61" s="2"/>
      <c r="C61" s="2"/>
      <c r="D61" s="2"/>
      <c r="E61" s="2"/>
      <c r="F61" s="9" t="s">
        <v>26</v>
      </c>
      <c r="G61" s="9"/>
      <c r="H61" s="9"/>
      <c r="I61" s="9"/>
      <c r="J61" s="40">
        <v>0</v>
      </c>
      <c r="K61" s="40"/>
      <c r="L61" s="40"/>
      <c r="M61" s="40"/>
      <c r="N61" s="40"/>
      <c r="O61" s="40"/>
    </row>
    <row r="62" spans="1:15" ht="50.25" customHeight="1">
      <c r="A62" s="3" t="s">
        <v>40</v>
      </c>
      <c r="B62" s="3"/>
      <c r="C62" s="3"/>
      <c r="D62" s="3"/>
      <c r="E62" s="3"/>
      <c r="F62" s="40" t="s">
        <v>45</v>
      </c>
      <c r="G62" s="40"/>
      <c r="H62" s="40"/>
      <c r="I62" s="40"/>
      <c r="J62" s="40"/>
      <c r="K62" s="40"/>
      <c r="L62" s="40"/>
      <c r="M62" s="40"/>
      <c r="N62" s="40"/>
      <c r="O62" s="40"/>
    </row>
    <row r="63" spans="1:1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</row>
    <row r="64" spans="1:1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</row>
    <row r="65" spans="1:15" ht="74.650000000000006" customHeight="1">
      <c r="A65" s="42"/>
      <c r="B65" s="42"/>
      <c r="C65" s="42"/>
      <c r="D65" s="42"/>
      <c r="E65" s="42"/>
      <c r="F65" s="20"/>
      <c r="G65" s="20"/>
      <c r="H65" s="20"/>
      <c r="I65" s="5" t="s">
        <v>46</v>
      </c>
      <c r="J65" s="5"/>
      <c r="K65" s="5"/>
      <c r="L65" s="5"/>
      <c r="M65" s="5"/>
      <c r="N65" s="5"/>
      <c r="O65" s="5"/>
    </row>
    <row r="66" spans="1:15" ht="36.6" customHeight="1">
      <c r="A66" s="44" t="s">
        <v>47</v>
      </c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</row>
    <row r="67" spans="1:15" ht="15" customHeight="1">
      <c r="A67" s="3" t="s">
        <v>31</v>
      </c>
      <c r="B67" s="3"/>
      <c r="C67" s="3"/>
      <c r="D67" s="3"/>
      <c r="E67" s="3"/>
      <c r="F67" s="2" t="s">
        <v>32</v>
      </c>
      <c r="G67" s="2"/>
      <c r="H67" s="2"/>
      <c r="I67" s="2"/>
      <c r="J67" s="2"/>
      <c r="K67" s="2"/>
      <c r="L67" s="2"/>
      <c r="M67" s="2"/>
      <c r="N67" s="2"/>
      <c r="O67" s="2"/>
    </row>
    <row r="68" spans="1:15">
      <c r="A68" s="1" t="s">
        <v>33</v>
      </c>
      <c r="B68" s="1"/>
      <c r="C68" s="1"/>
      <c r="D68" s="1"/>
      <c r="E68" s="1"/>
      <c r="F68" s="40"/>
      <c r="G68" s="40"/>
      <c r="H68" s="40"/>
      <c r="I68" s="40"/>
      <c r="J68" s="40"/>
      <c r="K68" s="40"/>
      <c r="L68" s="40"/>
      <c r="M68" s="40"/>
      <c r="N68" s="40"/>
      <c r="O68" s="40"/>
    </row>
    <row r="69" spans="1:15" ht="25.35" customHeight="1">
      <c r="A69" s="40" t="s">
        <v>34</v>
      </c>
      <c r="B69" s="40"/>
      <c r="C69" s="40"/>
      <c r="D69" s="40"/>
      <c r="E69" s="40"/>
      <c r="F69" s="40" t="s">
        <v>48</v>
      </c>
      <c r="G69" s="40"/>
      <c r="H69" s="40"/>
      <c r="I69" s="40"/>
      <c r="J69" s="40"/>
      <c r="K69" s="40"/>
      <c r="L69" s="40"/>
      <c r="M69" s="40"/>
      <c r="N69" s="40"/>
      <c r="O69" s="40"/>
    </row>
    <row r="70" spans="1:15">
      <c r="A70" s="1" t="s">
        <v>36</v>
      </c>
      <c r="B70" s="1"/>
      <c r="C70" s="1"/>
      <c r="D70" s="1"/>
      <c r="E70" s="1"/>
      <c r="F70" s="41" t="s">
        <v>16</v>
      </c>
      <c r="G70" s="41"/>
      <c r="H70" s="41"/>
      <c r="I70" s="41"/>
      <c r="J70" s="41"/>
      <c r="K70" s="41"/>
      <c r="L70" s="41"/>
      <c r="M70" s="41"/>
      <c r="N70" s="41"/>
      <c r="O70" s="41"/>
    </row>
    <row r="71" spans="1:15" ht="15" customHeight="1">
      <c r="A71" s="2" t="s">
        <v>37</v>
      </c>
      <c r="B71" s="2"/>
      <c r="C71" s="2"/>
      <c r="D71" s="2"/>
      <c r="E71" s="2"/>
      <c r="F71" s="40" t="s">
        <v>38</v>
      </c>
      <c r="G71" s="40"/>
      <c r="H71" s="40"/>
      <c r="I71" s="40"/>
      <c r="J71" s="40" t="s">
        <v>39</v>
      </c>
      <c r="K71" s="40"/>
      <c r="L71" s="40"/>
      <c r="M71" s="40"/>
      <c r="N71" s="40"/>
      <c r="O71" s="40"/>
    </row>
    <row r="72" spans="1:15" ht="15.75" customHeight="1">
      <c r="A72" s="2"/>
      <c r="B72" s="2"/>
      <c r="C72" s="2"/>
      <c r="D72" s="2"/>
      <c r="E72" s="2"/>
      <c r="F72" s="9" t="s">
        <v>20</v>
      </c>
      <c r="G72" s="9"/>
      <c r="H72" s="9"/>
      <c r="I72" s="9"/>
      <c r="J72" s="40">
        <f>J73+J74+J75+J76</f>
        <v>230576.49000000002</v>
      </c>
      <c r="K72" s="40"/>
      <c r="L72" s="40"/>
      <c r="M72" s="40"/>
      <c r="N72" s="40"/>
      <c r="O72" s="40"/>
    </row>
    <row r="73" spans="1:15" ht="15.75" customHeight="1">
      <c r="A73" s="2"/>
      <c r="B73" s="2"/>
      <c r="C73" s="2"/>
      <c r="D73" s="2"/>
      <c r="E73" s="2"/>
      <c r="F73" s="9" t="s">
        <v>21</v>
      </c>
      <c r="G73" s="9"/>
      <c r="H73" s="9"/>
      <c r="I73" s="9"/>
      <c r="J73" s="40">
        <v>869.95</v>
      </c>
      <c r="K73" s="40"/>
      <c r="L73" s="40"/>
      <c r="M73" s="40"/>
      <c r="N73" s="40"/>
      <c r="O73" s="40"/>
    </row>
    <row r="74" spans="1:15" ht="15.75" customHeight="1">
      <c r="A74" s="2"/>
      <c r="B74" s="2"/>
      <c r="C74" s="2"/>
      <c r="D74" s="2"/>
      <c r="E74" s="2"/>
      <c r="F74" s="9" t="s">
        <v>22</v>
      </c>
      <c r="G74" s="9"/>
      <c r="H74" s="9"/>
      <c r="I74" s="9"/>
      <c r="J74" s="40">
        <v>229706.54</v>
      </c>
      <c r="K74" s="40"/>
      <c r="L74" s="40"/>
      <c r="M74" s="40"/>
      <c r="N74" s="40"/>
      <c r="O74" s="40"/>
    </row>
    <row r="75" spans="1:15" ht="15.75" customHeight="1">
      <c r="A75" s="2"/>
      <c r="B75" s="2"/>
      <c r="C75" s="2"/>
      <c r="D75" s="2"/>
      <c r="E75" s="2"/>
      <c r="F75" s="9" t="s">
        <v>23</v>
      </c>
      <c r="G75" s="9"/>
      <c r="H75" s="9"/>
      <c r="I75" s="9"/>
      <c r="J75" s="40">
        <v>0</v>
      </c>
      <c r="K75" s="40"/>
      <c r="L75" s="40"/>
      <c r="M75" s="40"/>
      <c r="N75" s="40"/>
      <c r="O75" s="40"/>
    </row>
    <row r="76" spans="1:15" ht="15.75" customHeight="1">
      <c r="A76" s="2"/>
      <c r="B76" s="2"/>
      <c r="C76" s="2"/>
      <c r="D76" s="2"/>
      <c r="E76" s="2"/>
      <c r="F76" s="9" t="s">
        <v>24</v>
      </c>
      <c r="G76" s="9"/>
      <c r="H76" s="9"/>
      <c r="I76" s="9"/>
      <c r="J76" s="40">
        <v>0</v>
      </c>
      <c r="K76" s="40"/>
      <c r="L76" s="40"/>
      <c r="M76" s="40"/>
      <c r="N76" s="40"/>
      <c r="O76" s="40"/>
    </row>
    <row r="77" spans="1:15" ht="15.75" customHeight="1">
      <c r="A77" s="2"/>
      <c r="B77" s="2"/>
      <c r="C77" s="2"/>
      <c r="D77" s="2"/>
      <c r="E77" s="2"/>
      <c r="F77" s="9" t="s">
        <v>25</v>
      </c>
      <c r="G77" s="9"/>
      <c r="H77" s="9"/>
      <c r="I77" s="9"/>
      <c r="J77" s="40">
        <v>0</v>
      </c>
      <c r="K77" s="40"/>
      <c r="L77" s="40"/>
      <c r="M77" s="40"/>
      <c r="N77" s="40"/>
      <c r="O77" s="40"/>
    </row>
    <row r="78" spans="1:15" ht="15.75" customHeight="1">
      <c r="A78" s="2"/>
      <c r="B78" s="2"/>
      <c r="C78" s="2"/>
      <c r="D78" s="2"/>
      <c r="E78" s="2"/>
      <c r="F78" s="9" t="s">
        <v>26</v>
      </c>
      <c r="G78" s="9"/>
      <c r="H78" s="9"/>
      <c r="I78" s="9"/>
      <c r="J78" s="40">
        <v>0</v>
      </c>
      <c r="K78" s="40"/>
      <c r="L78" s="40"/>
      <c r="M78" s="40"/>
      <c r="N78" s="40"/>
      <c r="O78" s="40"/>
    </row>
    <row r="79" spans="1:15" ht="46.5" customHeight="1">
      <c r="A79" s="2" t="s">
        <v>40</v>
      </c>
      <c r="B79" s="2"/>
      <c r="C79" s="2"/>
      <c r="D79" s="2"/>
      <c r="E79" s="2"/>
      <c r="F79" s="40" t="s">
        <v>49</v>
      </c>
      <c r="G79" s="40"/>
      <c r="H79" s="40"/>
      <c r="I79" s="40"/>
      <c r="J79" s="40"/>
      <c r="K79" s="40"/>
      <c r="L79" s="40"/>
      <c r="M79" s="40"/>
      <c r="N79" s="40"/>
      <c r="O79" s="40"/>
    </row>
    <row r="80" spans="1:1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</row>
    <row r="81" spans="1:1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</row>
    <row r="82" spans="1:15" ht="71.650000000000006" customHeight="1">
      <c r="A82" s="42"/>
      <c r="B82" s="42"/>
      <c r="C82" s="42"/>
      <c r="D82" s="42"/>
      <c r="E82" s="42"/>
      <c r="F82" s="20"/>
      <c r="G82" s="20"/>
      <c r="H82" s="20"/>
      <c r="I82" s="5" t="s">
        <v>50</v>
      </c>
      <c r="J82" s="5"/>
      <c r="K82" s="5"/>
      <c r="L82" s="5"/>
      <c r="M82" s="5"/>
      <c r="N82" s="5"/>
      <c r="O82" s="5"/>
    </row>
    <row r="83" spans="1:15" ht="43.35" customHeight="1">
      <c r="A83" s="44" t="s">
        <v>51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</row>
    <row r="84" spans="1:15" ht="15" customHeight="1">
      <c r="A84" s="3" t="s">
        <v>31</v>
      </c>
      <c r="B84" s="3"/>
      <c r="C84" s="3"/>
      <c r="D84" s="3"/>
      <c r="E84" s="3"/>
      <c r="F84" s="2" t="s">
        <v>32</v>
      </c>
      <c r="G84" s="2"/>
      <c r="H84" s="2"/>
      <c r="I84" s="2"/>
      <c r="J84" s="2"/>
      <c r="K84" s="2"/>
      <c r="L84" s="2"/>
      <c r="M84" s="2"/>
      <c r="N84" s="2"/>
      <c r="O84" s="2"/>
    </row>
    <row r="85" spans="1:15">
      <c r="A85" s="1" t="s">
        <v>33</v>
      </c>
      <c r="B85" s="1"/>
      <c r="C85" s="1"/>
      <c r="D85" s="1"/>
      <c r="E85" s="1"/>
      <c r="F85" s="40"/>
      <c r="G85" s="40"/>
      <c r="H85" s="40"/>
      <c r="I85" s="40"/>
      <c r="J85" s="40"/>
      <c r="K85" s="40"/>
      <c r="L85" s="40"/>
      <c r="M85" s="40"/>
      <c r="N85" s="40"/>
      <c r="O85" s="40"/>
    </row>
    <row r="86" spans="1:15" ht="25.35" customHeight="1">
      <c r="A86" s="40" t="s">
        <v>34</v>
      </c>
      <c r="B86" s="40"/>
      <c r="C86" s="40"/>
      <c r="D86" s="40"/>
      <c r="E86" s="40"/>
      <c r="F86" s="40" t="s">
        <v>52</v>
      </c>
      <c r="G86" s="40"/>
      <c r="H86" s="40"/>
      <c r="I86" s="40"/>
      <c r="J86" s="40"/>
      <c r="K86" s="40"/>
      <c r="L86" s="40"/>
      <c r="M86" s="40"/>
      <c r="N86" s="40"/>
      <c r="O86" s="40"/>
    </row>
    <row r="87" spans="1:15">
      <c r="A87" s="1" t="s">
        <v>36</v>
      </c>
      <c r="B87" s="1"/>
      <c r="C87" s="1"/>
      <c r="D87" s="1"/>
      <c r="E87" s="1"/>
      <c r="F87" s="41" t="s">
        <v>16</v>
      </c>
      <c r="G87" s="41"/>
      <c r="H87" s="41"/>
      <c r="I87" s="41"/>
      <c r="J87" s="41"/>
      <c r="K87" s="41"/>
      <c r="L87" s="41"/>
      <c r="M87" s="41"/>
      <c r="N87" s="41"/>
      <c r="O87" s="41"/>
    </row>
    <row r="88" spans="1:15" ht="15" customHeight="1">
      <c r="A88" s="2" t="s">
        <v>37</v>
      </c>
      <c r="B88" s="2"/>
      <c r="C88" s="2"/>
      <c r="D88" s="2"/>
      <c r="E88" s="2"/>
      <c r="F88" s="40" t="s">
        <v>38</v>
      </c>
      <c r="G88" s="40"/>
      <c r="H88" s="40"/>
      <c r="I88" s="40"/>
      <c r="J88" s="40" t="s">
        <v>39</v>
      </c>
      <c r="K88" s="40"/>
      <c r="L88" s="40"/>
      <c r="M88" s="40"/>
      <c r="N88" s="40"/>
      <c r="O88" s="40"/>
    </row>
    <row r="89" spans="1:15" ht="15.75" customHeight="1">
      <c r="A89" s="2"/>
      <c r="B89" s="2"/>
      <c r="C89" s="2"/>
      <c r="D89" s="2"/>
      <c r="E89" s="2"/>
      <c r="F89" s="9" t="s">
        <v>20</v>
      </c>
      <c r="G89" s="9"/>
      <c r="H89" s="9"/>
      <c r="I89" s="9"/>
      <c r="J89" s="40">
        <f>J90+J91+J92+J93+J94+J95</f>
        <v>0</v>
      </c>
      <c r="K89" s="40"/>
      <c r="L89" s="40"/>
      <c r="M89" s="40"/>
      <c r="N89" s="40"/>
      <c r="O89" s="40"/>
    </row>
    <row r="90" spans="1:15" ht="15.75" customHeight="1">
      <c r="A90" s="2"/>
      <c r="B90" s="2"/>
      <c r="C90" s="2"/>
      <c r="D90" s="2"/>
      <c r="E90" s="2"/>
      <c r="F90" s="9" t="s">
        <v>21</v>
      </c>
      <c r="G90" s="9"/>
      <c r="H90" s="9"/>
      <c r="I90" s="9"/>
      <c r="J90" s="40">
        <v>0</v>
      </c>
      <c r="K90" s="40"/>
      <c r="L90" s="40"/>
      <c r="M90" s="40"/>
      <c r="N90" s="40"/>
      <c r="O90" s="40"/>
    </row>
    <row r="91" spans="1:15" ht="15.75" customHeight="1">
      <c r="A91" s="2"/>
      <c r="B91" s="2"/>
      <c r="C91" s="2"/>
      <c r="D91" s="2"/>
      <c r="E91" s="2"/>
      <c r="F91" s="9" t="s">
        <v>22</v>
      </c>
      <c r="G91" s="9"/>
      <c r="H91" s="9"/>
      <c r="I91" s="9"/>
      <c r="J91" s="40">
        <v>0</v>
      </c>
      <c r="K91" s="40"/>
      <c r="L91" s="40"/>
      <c r="M91" s="40"/>
      <c r="N91" s="40"/>
      <c r="O91" s="40"/>
    </row>
    <row r="92" spans="1:15" ht="15.75" customHeight="1">
      <c r="A92" s="2"/>
      <c r="B92" s="2"/>
      <c r="C92" s="2"/>
      <c r="D92" s="2"/>
      <c r="E92" s="2"/>
      <c r="F92" s="9" t="s">
        <v>23</v>
      </c>
      <c r="G92" s="9"/>
      <c r="H92" s="9"/>
      <c r="I92" s="9"/>
      <c r="J92" s="40">
        <v>0</v>
      </c>
      <c r="K92" s="40"/>
      <c r="L92" s="40"/>
      <c r="M92" s="40"/>
      <c r="N92" s="40"/>
      <c r="O92" s="40"/>
    </row>
    <row r="93" spans="1:15" ht="15.75" customHeight="1">
      <c r="A93" s="2"/>
      <c r="B93" s="2"/>
      <c r="C93" s="2"/>
      <c r="D93" s="2"/>
      <c r="E93" s="2"/>
      <c r="F93" s="9" t="s">
        <v>24</v>
      </c>
      <c r="G93" s="9"/>
      <c r="H93" s="9"/>
      <c r="I93" s="9"/>
      <c r="J93" s="40">
        <v>0</v>
      </c>
      <c r="K93" s="40"/>
      <c r="L93" s="40"/>
      <c r="M93" s="40"/>
      <c r="N93" s="40"/>
      <c r="O93" s="40"/>
    </row>
    <row r="94" spans="1:15" ht="15.75" customHeight="1">
      <c r="A94" s="2"/>
      <c r="B94" s="2"/>
      <c r="C94" s="2"/>
      <c r="D94" s="2"/>
      <c r="E94" s="2"/>
      <c r="F94" s="9" t="s">
        <v>25</v>
      </c>
      <c r="G94" s="9"/>
      <c r="H94" s="9"/>
      <c r="I94" s="9"/>
      <c r="J94" s="40">
        <v>0</v>
      </c>
      <c r="K94" s="40"/>
      <c r="L94" s="40"/>
      <c r="M94" s="40"/>
      <c r="N94" s="40"/>
      <c r="O94" s="40"/>
    </row>
    <row r="95" spans="1:15" ht="15.75" customHeight="1">
      <c r="A95" s="2"/>
      <c r="B95" s="2"/>
      <c r="C95" s="2"/>
      <c r="D95" s="2"/>
      <c r="E95" s="2"/>
      <c r="F95" s="9" t="s">
        <v>26</v>
      </c>
      <c r="G95" s="9"/>
      <c r="H95" s="9"/>
      <c r="I95" s="9"/>
      <c r="J95" s="40">
        <v>0</v>
      </c>
      <c r="K95" s="40"/>
      <c r="L95" s="40"/>
      <c r="M95" s="40"/>
      <c r="N95" s="40"/>
      <c r="O95" s="40"/>
    </row>
    <row r="96" spans="1:15" ht="66" customHeight="1">
      <c r="A96" s="2" t="s">
        <v>40</v>
      </c>
      <c r="B96" s="2"/>
      <c r="C96" s="2"/>
      <c r="D96" s="2"/>
      <c r="E96" s="2"/>
      <c r="F96" s="2" t="s">
        <v>53</v>
      </c>
      <c r="G96" s="2"/>
      <c r="H96" s="2"/>
      <c r="I96" s="2"/>
      <c r="J96" s="2"/>
      <c r="K96" s="2"/>
      <c r="L96" s="2"/>
      <c r="M96" s="2"/>
      <c r="N96" s="2"/>
      <c r="O96" s="2"/>
    </row>
    <row r="97" spans="1:1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</row>
    <row r="98" spans="1:1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</row>
    <row r="99" spans="1:15" ht="74.650000000000006" customHeight="1">
      <c r="A99" s="42"/>
      <c r="B99" s="42"/>
      <c r="C99" s="42"/>
      <c r="D99" s="42"/>
      <c r="E99" s="42"/>
      <c r="F99" s="20"/>
      <c r="G99" s="20"/>
      <c r="H99" s="20"/>
      <c r="I99" s="5" t="s">
        <v>54</v>
      </c>
      <c r="J99" s="5"/>
      <c r="K99" s="5"/>
      <c r="L99" s="5"/>
      <c r="M99" s="5"/>
      <c r="N99" s="5"/>
      <c r="O99" s="5"/>
    </row>
    <row r="100" spans="1:15" ht="47.1" customHeight="1">
      <c r="A100" s="44" t="s">
        <v>55</v>
      </c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</row>
    <row r="101" spans="1:15" ht="15" customHeight="1">
      <c r="A101" s="3" t="s">
        <v>31</v>
      </c>
      <c r="B101" s="3"/>
      <c r="C101" s="3"/>
      <c r="D101" s="3"/>
      <c r="E101" s="3"/>
      <c r="F101" s="2" t="s">
        <v>32</v>
      </c>
      <c r="G101" s="2"/>
      <c r="H101" s="2"/>
      <c r="I101" s="2"/>
      <c r="J101" s="2"/>
      <c r="K101" s="2"/>
      <c r="L101" s="2"/>
      <c r="M101" s="2"/>
      <c r="N101" s="2"/>
      <c r="O101" s="2"/>
    </row>
    <row r="102" spans="1:15">
      <c r="A102" s="1" t="s">
        <v>33</v>
      </c>
      <c r="B102" s="1"/>
      <c r="C102" s="1"/>
      <c r="D102" s="1"/>
      <c r="E102" s="1"/>
      <c r="F102" s="40"/>
      <c r="G102" s="40"/>
      <c r="H102" s="40"/>
      <c r="I102" s="40"/>
      <c r="J102" s="40"/>
      <c r="K102" s="40"/>
      <c r="L102" s="40"/>
      <c r="M102" s="40"/>
      <c r="N102" s="40"/>
      <c r="O102" s="40"/>
    </row>
    <row r="103" spans="1:15" ht="25.5" customHeight="1">
      <c r="A103" s="40" t="s">
        <v>34</v>
      </c>
      <c r="B103" s="40"/>
      <c r="C103" s="40"/>
      <c r="D103" s="40"/>
      <c r="E103" s="40"/>
      <c r="F103" s="40" t="s">
        <v>56</v>
      </c>
      <c r="G103" s="40"/>
      <c r="H103" s="40"/>
      <c r="I103" s="40"/>
      <c r="J103" s="40"/>
      <c r="K103" s="40"/>
      <c r="L103" s="40"/>
      <c r="M103" s="40"/>
      <c r="N103" s="40"/>
      <c r="O103" s="40"/>
    </row>
    <row r="104" spans="1:15">
      <c r="A104" s="1" t="s">
        <v>36</v>
      </c>
      <c r="B104" s="1"/>
      <c r="C104" s="1"/>
      <c r="D104" s="1"/>
      <c r="E104" s="1"/>
      <c r="F104" s="41" t="s">
        <v>16</v>
      </c>
      <c r="G104" s="41"/>
      <c r="H104" s="41"/>
      <c r="I104" s="41"/>
      <c r="J104" s="41"/>
      <c r="K104" s="41"/>
      <c r="L104" s="41"/>
      <c r="M104" s="41"/>
      <c r="N104" s="41"/>
      <c r="O104" s="41"/>
    </row>
    <row r="105" spans="1:15" ht="15" customHeight="1">
      <c r="A105" s="2" t="s">
        <v>37</v>
      </c>
      <c r="B105" s="2"/>
      <c r="C105" s="2"/>
      <c r="D105" s="2"/>
      <c r="E105" s="2"/>
      <c r="F105" s="40" t="s">
        <v>38</v>
      </c>
      <c r="G105" s="40"/>
      <c r="H105" s="40"/>
      <c r="I105" s="40"/>
      <c r="J105" s="40" t="s">
        <v>39</v>
      </c>
      <c r="K105" s="40"/>
      <c r="L105" s="40"/>
      <c r="M105" s="40"/>
      <c r="N105" s="40"/>
      <c r="O105" s="40"/>
    </row>
    <row r="106" spans="1:15" ht="15.75" customHeight="1">
      <c r="A106" s="2"/>
      <c r="B106" s="2"/>
      <c r="C106" s="2"/>
      <c r="D106" s="2"/>
      <c r="E106" s="2"/>
      <c r="F106" s="9" t="s">
        <v>20</v>
      </c>
      <c r="G106" s="9"/>
      <c r="H106" s="9"/>
      <c r="I106" s="9"/>
      <c r="J106" s="40">
        <f>J107+J108+J109+J110</f>
        <v>2025.88</v>
      </c>
      <c r="K106" s="40"/>
      <c r="L106" s="40"/>
      <c r="M106" s="40"/>
      <c r="N106" s="40"/>
      <c r="O106" s="40"/>
    </row>
    <row r="107" spans="1:15" ht="15.75" customHeight="1">
      <c r="A107" s="2"/>
      <c r="B107" s="2"/>
      <c r="C107" s="2"/>
      <c r="D107" s="2"/>
      <c r="E107" s="2"/>
      <c r="F107" s="9" t="s">
        <v>21</v>
      </c>
      <c r="G107" s="9"/>
      <c r="H107" s="9"/>
      <c r="I107" s="9"/>
      <c r="J107" s="40">
        <v>525.88</v>
      </c>
      <c r="K107" s="40"/>
      <c r="L107" s="40"/>
      <c r="M107" s="40"/>
      <c r="N107" s="40"/>
      <c r="O107" s="40"/>
    </row>
    <row r="108" spans="1:15" ht="15.75" customHeight="1">
      <c r="A108" s="2"/>
      <c r="B108" s="2"/>
      <c r="C108" s="2"/>
      <c r="D108" s="2"/>
      <c r="E108" s="2"/>
      <c r="F108" s="9" t="s">
        <v>22</v>
      </c>
      <c r="G108" s="9"/>
      <c r="H108" s="9"/>
      <c r="I108" s="9"/>
      <c r="J108" s="40">
        <v>500</v>
      </c>
      <c r="K108" s="40"/>
      <c r="L108" s="40"/>
      <c r="M108" s="40"/>
      <c r="N108" s="40"/>
      <c r="O108" s="40"/>
    </row>
    <row r="109" spans="1:15" ht="15.75" customHeight="1">
      <c r="A109" s="2"/>
      <c r="B109" s="2"/>
      <c r="C109" s="2"/>
      <c r="D109" s="2"/>
      <c r="E109" s="2"/>
      <c r="F109" s="9" t="s">
        <v>23</v>
      </c>
      <c r="G109" s="9"/>
      <c r="H109" s="9"/>
      <c r="I109" s="9"/>
      <c r="J109" s="40">
        <v>500</v>
      </c>
      <c r="K109" s="40"/>
      <c r="L109" s="40"/>
      <c r="M109" s="40"/>
      <c r="N109" s="40"/>
      <c r="O109" s="40"/>
    </row>
    <row r="110" spans="1:15" ht="15.75" customHeight="1">
      <c r="A110" s="2"/>
      <c r="B110" s="2"/>
      <c r="C110" s="2"/>
      <c r="D110" s="2"/>
      <c r="E110" s="2"/>
      <c r="F110" s="9" t="s">
        <v>24</v>
      </c>
      <c r="G110" s="9"/>
      <c r="H110" s="9"/>
      <c r="I110" s="9"/>
      <c r="J110" s="40">
        <v>500</v>
      </c>
      <c r="K110" s="40"/>
      <c r="L110" s="40"/>
      <c r="M110" s="40"/>
      <c r="N110" s="40"/>
      <c r="O110" s="40"/>
    </row>
    <row r="111" spans="1:15" ht="15.75" customHeight="1">
      <c r="A111" s="2"/>
      <c r="B111" s="2"/>
      <c r="C111" s="2"/>
      <c r="D111" s="2"/>
      <c r="E111" s="2"/>
      <c r="F111" s="9" t="s">
        <v>25</v>
      </c>
      <c r="G111" s="9"/>
      <c r="H111" s="9"/>
      <c r="I111" s="9"/>
      <c r="J111" s="40">
        <v>0</v>
      </c>
      <c r="K111" s="40"/>
      <c r="L111" s="40"/>
      <c r="M111" s="40"/>
      <c r="N111" s="40"/>
      <c r="O111" s="40"/>
    </row>
    <row r="112" spans="1:15" ht="15.75" customHeight="1">
      <c r="A112" s="2"/>
      <c r="B112" s="2"/>
      <c r="C112" s="2"/>
      <c r="D112" s="2"/>
      <c r="E112" s="2"/>
      <c r="F112" s="9" t="s">
        <v>26</v>
      </c>
      <c r="G112" s="9"/>
      <c r="H112" s="9"/>
      <c r="I112" s="9"/>
      <c r="J112" s="40">
        <v>0</v>
      </c>
      <c r="K112" s="40"/>
      <c r="L112" s="40"/>
      <c r="M112" s="40"/>
      <c r="N112" s="40"/>
      <c r="O112" s="40"/>
    </row>
    <row r="113" spans="1:15" ht="50.25" customHeight="1">
      <c r="A113" s="2" t="s">
        <v>40</v>
      </c>
      <c r="B113" s="2"/>
      <c r="C113" s="2"/>
      <c r="D113" s="2"/>
      <c r="E113" s="2"/>
      <c r="F113" s="40" t="s">
        <v>57</v>
      </c>
      <c r="G113" s="40"/>
      <c r="H113" s="40"/>
      <c r="I113" s="40"/>
      <c r="J113" s="40"/>
      <c r="K113" s="40"/>
      <c r="L113" s="40"/>
      <c r="M113" s="40"/>
      <c r="N113" s="40"/>
      <c r="O113" s="40"/>
    </row>
    <row r="114" spans="1:1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</row>
    <row r="115" spans="1:1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</row>
    <row r="116" spans="1:15" ht="76.900000000000006" customHeight="1">
      <c r="A116" s="42"/>
      <c r="B116" s="42"/>
      <c r="C116" s="42"/>
      <c r="D116" s="42"/>
      <c r="E116" s="42"/>
      <c r="F116" s="20"/>
      <c r="G116" s="20"/>
      <c r="H116" s="20"/>
      <c r="I116" s="5" t="s">
        <v>58</v>
      </c>
      <c r="J116" s="5"/>
      <c r="K116" s="5"/>
      <c r="L116" s="5"/>
      <c r="M116" s="5"/>
      <c r="N116" s="5"/>
      <c r="O116" s="5"/>
    </row>
    <row r="117" spans="1:15" ht="49.35" customHeight="1">
      <c r="A117" s="44" t="s">
        <v>59</v>
      </c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</row>
    <row r="118" spans="1:15" ht="33" customHeight="1">
      <c r="A118" s="3" t="s">
        <v>31</v>
      </c>
      <c r="B118" s="3"/>
      <c r="C118" s="3"/>
      <c r="D118" s="3"/>
      <c r="E118" s="3"/>
      <c r="F118" s="2" t="s">
        <v>32</v>
      </c>
      <c r="G118" s="2"/>
      <c r="H118" s="2"/>
      <c r="I118" s="2"/>
      <c r="J118" s="2"/>
      <c r="K118" s="2"/>
      <c r="L118" s="2"/>
      <c r="M118" s="2"/>
      <c r="N118" s="2"/>
      <c r="O118" s="2"/>
    </row>
    <row r="119" spans="1:15">
      <c r="A119" s="1" t="s">
        <v>33</v>
      </c>
      <c r="B119" s="1"/>
      <c r="C119" s="1"/>
      <c r="D119" s="1"/>
      <c r="E119" s="1"/>
      <c r="F119" s="40"/>
      <c r="G119" s="40"/>
      <c r="H119" s="40"/>
      <c r="I119" s="40"/>
      <c r="J119" s="40"/>
      <c r="K119" s="40"/>
      <c r="L119" s="40"/>
      <c r="M119" s="40"/>
      <c r="N119" s="40"/>
      <c r="O119" s="40"/>
    </row>
    <row r="120" spans="1:15" ht="33" customHeight="1">
      <c r="A120" s="40" t="s">
        <v>34</v>
      </c>
      <c r="B120" s="40"/>
      <c r="C120" s="40"/>
      <c r="D120" s="40"/>
      <c r="E120" s="40"/>
      <c r="F120" s="40" t="s">
        <v>60</v>
      </c>
      <c r="G120" s="40"/>
      <c r="H120" s="40"/>
      <c r="I120" s="40"/>
      <c r="J120" s="40"/>
      <c r="K120" s="40"/>
      <c r="L120" s="40"/>
      <c r="M120" s="40"/>
      <c r="N120" s="40"/>
      <c r="O120" s="40"/>
    </row>
    <row r="121" spans="1:15">
      <c r="A121" s="1" t="s">
        <v>36</v>
      </c>
      <c r="B121" s="1"/>
      <c r="C121" s="1"/>
      <c r="D121" s="1"/>
      <c r="E121" s="1"/>
      <c r="F121" s="41" t="s">
        <v>16</v>
      </c>
      <c r="G121" s="41"/>
      <c r="H121" s="41"/>
      <c r="I121" s="41"/>
      <c r="J121" s="41"/>
      <c r="K121" s="41"/>
      <c r="L121" s="41"/>
      <c r="M121" s="41"/>
      <c r="N121" s="41"/>
      <c r="O121" s="41"/>
    </row>
    <row r="122" spans="1:15" ht="15" customHeight="1">
      <c r="A122" s="2" t="s">
        <v>37</v>
      </c>
      <c r="B122" s="2"/>
      <c r="C122" s="2"/>
      <c r="D122" s="2"/>
      <c r="E122" s="2"/>
      <c r="F122" s="40" t="s">
        <v>38</v>
      </c>
      <c r="G122" s="40"/>
      <c r="H122" s="40"/>
      <c r="I122" s="40"/>
      <c r="J122" s="40" t="s">
        <v>39</v>
      </c>
      <c r="K122" s="40"/>
      <c r="L122" s="40"/>
      <c r="M122" s="40"/>
      <c r="N122" s="40"/>
      <c r="O122" s="40"/>
    </row>
    <row r="123" spans="1:15" ht="15.75" customHeight="1">
      <c r="A123" s="2"/>
      <c r="B123" s="2"/>
      <c r="C123" s="2"/>
      <c r="D123" s="2"/>
      <c r="E123" s="2"/>
      <c r="F123" s="9" t="s">
        <v>20</v>
      </c>
      <c r="G123" s="9"/>
      <c r="H123" s="9"/>
      <c r="I123" s="9"/>
      <c r="J123" s="40">
        <f>J124+J125+J126+J127</f>
        <v>19117.3</v>
      </c>
      <c r="K123" s="40"/>
      <c r="L123" s="40"/>
      <c r="M123" s="40"/>
      <c r="N123" s="40"/>
      <c r="O123" s="40"/>
    </row>
    <row r="124" spans="1:15" ht="15.75" customHeight="1">
      <c r="A124" s="2"/>
      <c r="B124" s="2"/>
      <c r="C124" s="2"/>
      <c r="D124" s="2"/>
      <c r="E124" s="2"/>
      <c r="F124" s="9" t="s">
        <v>21</v>
      </c>
      <c r="G124" s="9"/>
      <c r="H124" s="9"/>
      <c r="I124" s="9"/>
      <c r="J124" s="40">
        <v>7218.3</v>
      </c>
      <c r="K124" s="40"/>
      <c r="L124" s="40"/>
      <c r="M124" s="40"/>
      <c r="N124" s="40"/>
      <c r="O124" s="40"/>
    </row>
    <row r="125" spans="1:15" ht="15.75" customHeight="1">
      <c r="A125" s="2"/>
      <c r="B125" s="2"/>
      <c r="C125" s="2"/>
      <c r="D125" s="2"/>
      <c r="E125" s="2"/>
      <c r="F125" s="9" t="s">
        <v>22</v>
      </c>
      <c r="G125" s="9"/>
      <c r="H125" s="9"/>
      <c r="I125" s="9"/>
      <c r="J125" s="40">
        <v>4299</v>
      </c>
      <c r="K125" s="40"/>
      <c r="L125" s="40"/>
      <c r="M125" s="40"/>
      <c r="N125" s="40"/>
      <c r="O125" s="40"/>
    </row>
    <row r="126" spans="1:15" ht="15.75" customHeight="1">
      <c r="A126" s="2"/>
      <c r="B126" s="2"/>
      <c r="C126" s="2"/>
      <c r="D126" s="2"/>
      <c r="E126" s="2"/>
      <c r="F126" s="9" t="s">
        <v>23</v>
      </c>
      <c r="G126" s="9"/>
      <c r="H126" s="9"/>
      <c r="I126" s="9"/>
      <c r="J126" s="40">
        <v>3800</v>
      </c>
      <c r="K126" s="40"/>
      <c r="L126" s="40"/>
      <c r="M126" s="40"/>
      <c r="N126" s="40"/>
      <c r="O126" s="40"/>
    </row>
    <row r="127" spans="1:15" ht="15.75" customHeight="1">
      <c r="A127" s="2"/>
      <c r="B127" s="2"/>
      <c r="C127" s="2"/>
      <c r="D127" s="2"/>
      <c r="E127" s="2"/>
      <c r="F127" s="9" t="s">
        <v>24</v>
      </c>
      <c r="G127" s="9"/>
      <c r="H127" s="9"/>
      <c r="I127" s="9"/>
      <c r="J127" s="40">
        <v>3800</v>
      </c>
      <c r="K127" s="40"/>
      <c r="L127" s="40"/>
      <c r="M127" s="40"/>
      <c r="N127" s="40"/>
      <c r="O127" s="40"/>
    </row>
    <row r="128" spans="1:15" ht="15.75" customHeight="1">
      <c r="A128" s="2"/>
      <c r="B128" s="2"/>
      <c r="C128" s="2"/>
      <c r="D128" s="2"/>
      <c r="E128" s="2"/>
      <c r="F128" s="9" t="s">
        <v>25</v>
      </c>
      <c r="G128" s="9"/>
      <c r="H128" s="9"/>
      <c r="I128" s="9"/>
      <c r="J128" s="40">
        <v>0</v>
      </c>
      <c r="K128" s="40"/>
      <c r="L128" s="40"/>
      <c r="M128" s="40"/>
      <c r="N128" s="40"/>
      <c r="O128" s="40"/>
    </row>
    <row r="129" spans="1:15" ht="15.75" customHeight="1">
      <c r="A129" s="2"/>
      <c r="B129" s="2"/>
      <c r="C129" s="2"/>
      <c r="D129" s="2"/>
      <c r="E129" s="2"/>
      <c r="F129" s="9" t="s">
        <v>26</v>
      </c>
      <c r="G129" s="9"/>
      <c r="H129" s="9"/>
      <c r="I129" s="9"/>
      <c r="J129" s="40">
        <v>0</v>
      </c>
      <c r="K129" s="40"/>
      <c r="L129" s="40"/>
      <c r="M129" s="40"/>
      <c r="N129" s="40"/>
      <c r="O129" s="40"/>
    </row>
    <row r="130" spans="1:15" ht="108.2" customHeight="1">
      <c r="A130" s="2" t="s">
        <v>40</v>
      </c>
      <c r="B130" s="2"/>
      <c r="C130" s="2"/>
      <c r="D130" s="2"/>
      <c r="E130" s="2"/>
      <c r="F130" s="45" t="s">
        <v>61</v>
      </c>
      <c r="G130" s="45"/>
      <c r="H130" s="45"/>
      <c r="I130" s="45"/>
      <c r="J130" s="45"/>
      <c r="K130" s="45"/>
      <c r="L130" s="45"/>
      <c r="M130" s="45"/>
      <c r="N130" s="45"/>
      <c r="O130" s="45"/>
    </row>
    <row r="131" spans="1:1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</row>
    <row r="132" spans="1:15" ht="57.4" customHeight="1">
      <c r="A132" s="21"/>
      <c r="B132" s="21"/>
      <c r="C132" s="21"/>
      <c r="D132" s="21"/>
      <c r="E132" s="21"/>
      <c r="F132" s="21"/>
      <c r="G132" s="21"/>
      <c r="H132" s="21"/>
      <c r="I132" s="5" t="s">
        <v>62</v>
      </c>
      <c r="J132" s="5"/>
      <c r="K132" s="5"/>
      <c r="L132" s="5"/>
      <c r="M132" s="5"/>
      <c r="N132" s="5"/>
      <c r="O132" s="5"/>
    </row>
    <row r="133" spans="1:1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</row>
    <row r="134" spans="1:15" ht="56.25" customHeight="1">
      <c r="A134" s="43" t="s">
        <v>63</v>
      </c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</row>
    <row r="135" spans="1:15" ht="37.5" customHeight="1">
      <c r="A135" s="40" t="s">
        <v>64</v>
      </c>
      <c r="B135" s="2" t="s">
        <v>65</v>
      </c>
      <c r="C135" s="2"/>
      <c r="D135" s="2"/>
      <c r="E135" s="40" t="s">
        <v>66</v>
      </c>
      <c r="F135" s="2" t="s">
        <v>67</v>
      </c>
      <c r="G135" s="2"/>
      <c r="H135" s="9" t="s">
        <v>68</v>
      </c>
      <c r="I135" s="9" t="s">
        <v>69</v>
      </c>
      <c r="J135" s="3" t="s">
        <v>70</v>
      </c>
      <c r="K135" s="3"/>
      <c r="L135" s="3"/>
      <c r="M135" s="3"/>
      <c r="N135" s="3"/>
      <c r="O135" s="3"/>
    </row>
    <row r="136" spans="1:15" ht="144" customHeight="1">
      <c r="A136" s="40"/>
      <c r="B136" s="2"/>
      <c r="C136" s="2"/>
      <c r="D136" s="2"/>
      <c r="E136" s="40"/>
      <c r="F136" s="2"/>
      <c r="G136" s="2"/>
      <c r="H136" s="9"/>
      <c r="I136" s="9"/>
      <c r="J136" s="17">
        <v>2023</v>
      </c>
      <c r="K136" s="17">
        <v>2024</v>
      </c>
      <c r="L136" s="17">
        <v>2025</v>
      </c>
      <c r="M136" s="17">
        <v>2026</v>
      </c>
      <c r="N136" s="17">
        <v>2027</v>
      </c>
      <c r="O136" s="17">
        <v>2028</v>
      </c>
    </row>
    <row r="137" spans="1:15" ht="15.75">
      <c r="A137" s="17">
        <v>1</v>
      </c>
      <c r="B137" s="3">
        <v>2</v>
      </c>
      <c r="C137" s="3"/>
      <c r="D137" s="3"/>
      <c r="E137" s="17">
        <v>3</v>
      </c>
      <c r="F137" s="3">
        <v>4</v>
      </c>
      <c r="G137" s="3"/>
      <c r="H137" s="22">
        <v>5</v>
      </c>
      <c r="I137" s="23">
        <v>6</v>
      </c>
      <c r="J137" s="17">
        <v>7</v>
      </c>
      <c r="K137" s="17">
        <v>8</v>
      </c>
      <c r="L137" s="17">
        <v>9</v>
      </c>
      <c r="M137" s="17">
        <v>10</v>
      </c>
      <c r="N137" s="17">
        <v>11</v>
      </c>
      <c r="O137" s="17">
        <v>12</v>
      </c>
    </row>
    <row r="138" spans="1:15" ht="15.75" customHeight="1">
      <c r="A138" s="21"/>
      <c r="B138" s="46" t="s">
        <v>71</v>
      </c>
      <c r="C138" s="46"/>
      <c r="D138" s="46"/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</row>
    <row r="139" spans="1:15" ht="15.75" customHeight="1">
      <c r="A139" s="21"/>
      <c r="B139" s="42" t="s">
        <v>72</v>
      </c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</row>
    <row r="140" spans="1:15" ht="15.75" customHeight="1">
      <c r="A140" s="21"/>
      <c r="B140" s="42" t="s">
        <v>73</v>
      </c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</row>
    <row r="141" spans="1:15">
      <c r="A141" s="21"/>
      <c r="B141" s="42" t="s">
        <v>74</v>
      </c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</row>
    <row r="142" spans="1:15" ht="60" customHeight="1">
      <c r="A142" s="47" t="s">
        <v>75</v>
      </c>
      <c r="B142" s="2" t="s">
        <v>76</v>
      </c>
      <c r="C142" s="2"/>
      <c r="D142" s="2"/>
      <c r="E142" s="17" t="s">
        <v>77</v>
      </c>
      <c r="F142" s="2" t="s">
        <v>78</v>
      </c>
      <c r="G142" s="2"/>
      <c r="H142" s="18" t="s">
        <v>79</v>
      </c>
      <c r="I142" s="9" t="s">
        <v>80</v>
      </c>
      <c r="J142" s="17">
        <v>0</v>
      </c>
      <c r="K142" s="17">
        <v>2.4</v>
      </c>
      <c r="L142" s="19"/>
      <c r="M142" s="19"/>
      <c r="N142" s="19"/>
      <c r="O142" s="19"/>
    </row>
    <row r="143" spans="1:15" ht="96" customHeight="1">
      <c r="A143" s="47"/>
      <c r="B143" s="2"/>
      <c r="C143" s="2"/>
      <c r="D143" s="2"/>
      <c r="E143" s="24" t="s">
        <v>81</v>
      </c>
      <c r="F143" s="2"/>
      <c r="G143" s="2"/>
      <c r="H143" s="18" t="s">
        <v>82</v>
      </c>
      <c r="I143" s="9"/>
      <c r="J143" s="18">
        <v>0</v>
      </c>
      <c r="K143" s="18">
        <v>2.64</v>
      </c>
      <c r="L143" s="25"/>
      <c r="M143" s="25"/>
      <c r="N143" s="25"/>
      <c r="O143" s="25"/>
    </row>
    <row r="144" spans="1:15">
      <c r="A144" s="48" t="s">
        <v>83</v>
      </c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</row>
    <row r="145" spans="1:15">
      <c r="A145" s="49" t="s">
        <v>84</v>
      </c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</row>
    <row r="146" spans="1:15">
      <c r="A146" s="50" t="s">
        <v>85</v>
      </c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</row>
    <row r="147" spans="1:15" ht="118.5" customHeight="1">
      <c r="A147" s="26" t="s">
        <v>86</v>
      </c>
      <c r="B147" s="2" t="s">
        <v>87</v>
      </c>
      <c r="C147" s="2"/>
      <c r="D147" s="2"/>
      <c r="E147" s="24" t="s">
        <v>88</v>
      </c>
      <c r="F147" s="2" t="s">
        <v>78</v>
      </c>
      <c r="G147" s="2"/>
      <c r="H147" s="18" t="s">
        <v>89</v>
      </c>
      <c r="I147" s="18" t="s">
        <v>80</v>
      </c>
      <c r="J147" s="27">
        <v>4</v>
      </c>
      <c r="K147" s="17">
        <v>2</v>
      </c>
      <c r="L147" s="25"/>
      <c r="M147" s="25"/>
      <c r="N147" s="25"/>
      <c r="O147" s="25"/>
    </row>
    <row r="148" spans="1:15" ht="15" customHeight="1">
      <c r="A148" s="51" t="s">
        <v>90</v>
      </c>
      <c r="B148" s="51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</row>
    <row r="149" spans="1:15">
      <c r="A149" s="42" t="s">
        <v>91</v>
      </c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</row>
    <row r="150" spans="1:15">
      <c r="A150" s="42" t="s">
        <v>92</v>
      </c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</row>
    <row r="151" spans="1:15" ht="142.5" customHeight="1">
      <c r="A151" s="28" t="s">
        <v>93</v>
      </c>
      <c r="B151" s="2" t="s">
        <v>94</v>
      </c>
      <c r="C151" s="2"/>
      <c r="D151" s="2"/>
      <c r="E151" s="24" t="s">
        <v>95</v>
      </c>
      <c r="F151" s="52" t="s">
        <v>78</v>
      </c>
      <c r="G151" s="52"/>
      <c r="H151" s="29" t="s">
        <v>96</v>
      </c>
      <c r="I151" s="27" t="s">
        <v>80</v>
      </c>
      <c r="J151" s="27">
        <v>0</v>
      </c>
      <c r="K151" s="17">
        <v>3</v>
      </c>
      <c r="L151" s="25"/>
      <c r="M151" s="25"/>
      <c r="N151" s="25"/>
      <c r="O151" s="25"/>
    </row>
    <row r="152" spans="1:15">
      <c r="A152" s="1" t="s">
        <v>97</v>
      </c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>
      <c r="A153" s="1" t="s">
        <v>98</v>
      </c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>
      <c r="A154" s="1" t="s">
        <v>74</v>
      </c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97.5" customHeight="1">
      <c r="A155" s="28" t="s">
        <v>99</v>
      </c>
      <c r="B155" s="2" t="s">
        <v>100</v>
      </c>
      <c r="C155" s="2"/>
      <c r="D155" s="2"/>
      <c r="E155" s="25" t="s">
        <v>81</v>
      </c>
      <c r="F155" s="52" t="s">
        <v>78</v>
      </c>
      <c r="G155" s="52"/>
      <c r="H155" s="29" t="s">
        <v>101</v>
      </c>
      <c r="I155" s="27" t="s">
        <v>80</v>
      </c>
      <c r="J155" s="27">
        <v>0</v>
      </c>
      <c r="K155" s="27">
        <v>0</v>
      </c>
      <c r="L155" s="25"/>
      <c r="M155" s="25"/>
      <c r="N155" s="25"/>
      <c r="O155" s="25"/>
    </row>
    <row r="156" spans="1:15">
      <c r="A156" s="1" t="s">
        <v>102</v>
      </c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>
      <c r="A157" s="1" t="s">
        <v>103</v>
      </c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>
      <c r="A158" s="1" t="s">
        <v>104</v>
      </c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90" customHeight="1">
      <c r="A159" s="28" t="s">
        <v>105</v>
      </c>
      <c r="B159" s="2" t="s">
        <v>106</v>
      </c>
      <c r="C159" s="2"/>
      <c r="D159" s="2"/>
      <c r="E159" s="24" t="s">
        <v>95</v>
      </c>
      <c r="F159" s="52" t="s">
        <v>78</v>
      </c>
      <c r="G159" s="52"/>
      <c r="H159" s="29" t="s">
        <v>107</v>
      </c>
      <c r="I159" s="27" t="s">
        <v>80</v>
      </c>
      <c r="J159" s="27">
        <v>6</v>
      </c>
      <c r="K159" s="27">
        <v>7</v>
      </c>
      <c r="L159" s="30"/>
      <c r="M159" s="30"/>
      <c r="N159" s="30"/>
      <c r="O159" s="30"/>
    </row>
    <row r="160" spans="1:15">
      <c r="A160" s="41" t="s">
        <v>108</v>
      </c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</row>
    <row r="161" spans="1:15">
      <c r="A161" s="1" t="s">
        <v>103</v>
      </c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7.25" customHeight="1">
      <c r="A162" s="1" t="s">
        <v>109</v>
      </c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10.25" customHeight="1">
      <c r="A163" s="28" t="s">
        <v>110</v>
      </c>
      <c r="B163" s="2" t="s">
        <v>111</v>
      </c>
      <c r="C163" s="2"/>
      <c r="D163" s="2"/>
      <c r="E163" s="24" t="s">
        <v>77</v>
      </c>
      <c r="F163" s="52" t="s">
        <v>78</v>
      </c>
      <c r="G163" s="52"/>
      <c r="H163" s="16" t="s">
        <v>112</v>
      </c>
      <c r="I163" s="27" t="s">
        <v>80</v>
      </c>
      <c r="J163" s="27">
        <v>12.6</v>
      </c>
      <c r="K163" s="27"/>
      <c r="L163" s="30"/>
      <c r="M163" s="30"/>
      <c r="N163" s="30"/>
      <c r="O163" s="30"/>
    </row>
    <row r="164" spans="1:15" ht="104.25" customHeight="1">
      <c r="A164" s="28" t="s">
        <v>113</v>
      </c>
      <c r="B164" s="2" t="s">
        <v>114</v>
      </c>
      <c r="C164" s="2"/>
      <c r="D164" s="2"/>
      <c r="E164" s="24" t="s">
        <v>95</v>
      </c>
      <c r="F164" s="52" t="s">
        <v>78</v>
      </c>
      <c r="G164" s="52"/>
      <c r="H164" s="18" t="s">
        <v>115</v>
      </c>
      <c r="I164" s="27" t="s">
        <v>80</v>
      </c>
      <c r="J164" s="27">
        <v>6</v>
      </c>
      <c r="K164" s="27"/>
      <c r="L164" s="30"/>
      <c r="M164" s="30"/>
      <c r="N164" s="30"/>
      <c r="O164" s="30"/>
    </row>
    <row r="165" spans="1:15" ht="104.25" customHeight="1">
      <c r="A165" s="28" t="s">
        <v>116</v>
      </c>
      <c r="B165" s="2" t="s">
        <v>117</v>
      </c>
      <c r="C165" s="2"/>
      <c r="D165" s="2"/>
      <c r="E165" s="24" t="s">
        <v>81</v>
      </c>
      <c r="F165" s="52" t="s">
        <v>78</v>
      </c>
      <c r="G165" s="52"/>
      <c r="H165" s="16" t="s">
        <v>118</v>
      </c>
      <c r="I165" s="27" t="s">
        <v>80</v>
      </c>
      <c r="J165" s="27">
        <v>2.76</v>
      </c>
      <c r="K165" s="27"/>
      <c r="L165" s="30"/>
      <c r="M165" s="30"/>
      <c r="N165" s="30"/>
      <c r="O165" s="30"/>
    </row>
    <row r="166" spans="1:15" ht="104.25" customHeight="1">
      <c r="A166" s="28" t="s">
        <v>119</v>
      </c>
      <c r="B166" s="52" t="s">
        <v>120</v>
      </c>
      <c r="C166" s="52"/>
      <c r="D166" s="52"/>
      <c r="E166" s="31" t="s">
        <v>95</v>
      </c>
      <c r="F166" s="52" t="s">
        <v>78</v>
      </c>
      <c r="G166" s="52"/>
      <c r="H166" s="16" t="s">
        <v>121</v>
      </c>
      <c r="I166" s="27" t="s">
        <v>80</v>
      </c>
      <c r="J166" s="27">
        <v>0</v>
      </c>
      <c r="K166" s="30"/>
      <c r="L166" s="30"/>
      <c r="M166" s="30"/>
      <c r="N166" s="30"/>
      <c r="O166" s="30"/>
    </row>
    <row r="167" spans="1:15" ht="85.5" customHeight="1">
      <c r="A167" s="28" t="s">
        <v>122</v>
      </c>
      <c r="B167" s="2" t="s">
        <v>123</v>
      </c>
      <c r="C167" s="2"/>
      <c r="D167" s="2"/>
      <c r="E167" s="31" t="s">
        <v>81</v>
      </c>
      <c r="F167" s="52" t="s">
        <v>78</v>
      </c>
      <c r="G167" s="52"/>
      <c r="H167" s="16" t="s">
        <v>124</v>
      </c>
      <c r="I167" s="27" t="s">
        <v>80</v>
      </c>
      <c r="J167" s="27">
        <v>0</v>
      </c>
      <c r="K167" s="30"/>
      <c r="L167" s="30"/>
      <c r="M167" s="30"/>
      <c r="N167" s="30"/>
      <c r="O167" s="30"/>
    </row>
    <row r="168" spans="1:15" ht="108" customHeight="1">
      <c r="A168" s="28" t="s">
        <v>125</v>
      </c>
      <c r="B168" s="2" t="s">
        <v>126</v>
      </c>
      <c r="C168" s="2"/>
      <c r="D168" s="2"/>
      <c r="E168" s="31" t="s">
        <v>81</v>
      </c>
      <c r="F168" s="52" t="s">
        <v>78</v>
      </c>
      <c r="G168" s="52"/>
      <c r="H168" s="16" t="s">
        <v>127</v>
      </c>
      <c r="I168" s="27" t="s">
        <v>80</v>
      </c>
      <c r="J168" s="27">
        <v>0.38800000000000001</v>
      </c>
      <c r="K168" s="30"/>
      <c r="L168" s="30"/>
      <c r="M168" s="30"/>
      <c r="N168" s="30"/>
      <c r="O168" s="30"/>
    </row>
    <row r="169" spans="1:15" ht="111" customHeight="1">
      <c r="A169" s="28" t="s">
        <v>128</v>
      </c>
      <c r="B169" s="2" t="s">
        <v>129</v>
      </c>
      <c r="C169" s="2"/>
      <c r="D169" s="2"/>
      <c r="E169" s="31" t="s">
        <v>95</v>
      </c>
      <c r="F169" s="52" t="s">
        <v>78</v>
      </c>
      <c r="G169" s="52"/>
      <c r="H169" s="16" t="s">
        <v>130</v>
      </c>
      <c r="I169" s="27" t="s">
        <v>80</v>
      </c>
      <c r="J169" s="27">
        <v>5</v>
      </c>
      <c r="K169" s="30"/>
      <c r="L169" s="30"/>
      <c r="M169" s="30"/>
      <c r="N169" s="30"/>
      <c r="O169" s="30"/>
    </row>
    <row r="170" spans="1:15" ht="93" customHeight="1">
      <c r="A170" s="28" t="s">
        <v>131</v>
      </c>
      <c r="B170" s="2" t="s">
        <v>132</v>
      </c>
      <c r="C170" s="2"/>
      <c r="D170" s="2"/>
      <c r="E170" s="24" t="s">
        <v>95</v>
      </c>
      <c r="F170" s="52" t="s">
        <v>78</v>
      </c>
      <c r="G170" s="52"/>
      <c r="H170" s="16" t="s">
        <v>133</v>
      </c>
      <c r="I170" s="27" t="s">
        <v>80</v>
      </c>
      <c r="J170" s="27">
        <v>2</v>
      </c>
      <c r="K170" s="27"/>
      <c r="L170" s="30"/>
      <c r="M170" s="30"/>
      <c r="N170" s="30"/>
      <c r="O170" s="30"/>
    </row>
    <row r="171" spans="1:15" ht="91.5" customHeight="1">
      <c r="A171" s="28" t="s">
        <v>134</v>
      </c>
      <c r="B171" s="2" t="s">
        <v>135</v>
      </c>
      <c r="C171" s="2"/>
      <c r="D171" s="2"/>
      <c r="E171" s="31" t="s">
        <v>95</v>
      </c>
      <c r="F171" s="52" t="s">
        <v>78</v>
      </c>
      <c r="G171" s="52"/>
      <c r="H171" s="16" t="s">
        <v>136</v>
      </c>
      <c r="I171" s="27" t="s">
        <v>80</v>
      </c>
      <c r="J171" s="27">
        <v>32</v>
      </c>
      <c r="K171" s="27"/>
      <c r="L171" s="30"/>
      <c r="M171" s="30"/>
      <c r="N171" s="30"/>
      <c r="O171" s="30"/>
    </row>
    <row r="172" spans="1:15" ht="89.25" customHeight="1">
      <c r="A172" s="28" t="s">
        <v>137</v>
      </c>
      <c r="B172" s="52" t="s">
        <v>138</v>
      </c>
      <c r="C172" s="52"/>
      <c r="D172" s="52"/>
      <c r="E172" s="31" t="s">
        <v>95</v>
      </c>
      <c r="F172" s="52" t="s">
        <v>78</v>
      </c>
      <c r="G172" s="52"/>
      <c r="H172" s="16" t="s">
        <v>139</v>
      </c>
      <c r="I172" s="27" t="s">
        <v>80</v>
      </c>
      <c r="J172" s="27">
        <v>1</v>
      </c>
      <c r="K172" s="32">
        <v>1</v>
      </c>
      <c r="L172" s="30"/>
      <c r="M172" s="30"/>
      <c r="N172" s="30"/>
      <c r="O172" s="30"/>
    </row>
    <row r="173" spans="1:15" ht="16.5" customHeight="1">
      <c r="A173" s="53" t="s">
        <v>140</v>
      </c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</row>
    <row r="174" spans="1:15" ht="141.75" customHeight="1">
      <c r="A174" s="33" t="s">
        <v>141</v>
      </c>
      <c r="B174" s="54" t="s">
        <v>142</v>
      </c>
      <c r="C174" s="54"/>
      <c r="D174" s="54"/>
      <c r="E174" s="24" t="s">
        <v>95</v>
      </c>
      <c r="F174" s="2" t="s">
        <v>78</v>
      </c>
      <c r="G174" s="2"/>
      <c r="H174" s="16" t="s">
        <v>143</v>
      </c>
      <c r="I174" s="18" t="s">
        <v>80</v>
      </c>
      <c r="J174" s="18">
        <v>33</v>
      </c>
      <c r="K174" s="18">
        <v>33</v>
      </c>
      <c r="L174" s="25"/>
      <c r="M174" s="25"/>
      <c r="N174" s="25"/>
      <c r="O174" s="25"/>
    </row>
    <row r="175" spans="1:1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</row>
    <row r="176" spans="1:1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</row>
    <row r="177" spans="1:15" ht="14.45" customHeight="1">
      <c r="A177" s="21"/>
      <c r="B177" s="21"/>
      <c r="C177" s="21"/>
      <c r="D177" s="21"/>
      <c r="E177" s="21"/>
      <c r="F177" s="21"/>
      <c r="G177" s="21"/>
      <c r="H177" s="21"/>
      <c r="I177" s="21"/>
      <c r="J177" s="55" t="s">
        <v>144</v>
      </c>
      <c r="K177" s="55"/>
      <c r="L177" s="55"/>
      <c r="M177" s="55"/>
      <c r="N177" s="55"/>
      <c r="O177" s="55"/>
    </row>
    <row r="178" spans="1:15">
      <c r="A178" s="21"/>
      <c r="B178" s="21"/>
      <c r="C178" s="21"/>
      <c r="D178" s="21"/>
      <c r="E178" s="21"/>
      <c r="F178" s="21"/>
      <c r="G178" s="21"/>
      <c r="H178" s="21"/>
      <c r="I178" s="21"/>
      <c r="J178" s="55"/>
      <c r="K178" s="55"/>
      <c r="L178" s="55"/>
      <c r="M178" s="55"/>
      <c r="N178" s="55"/>
      <c r="O178" s="55"/>
    </row>
    <row r="179" spans="1:15">
      <c r="A179" s="21"/>
      <c r="B179" s="21"/>
      <c r="C179" s="21"/>
      <c r="D179" s="21"/>
      <c r="E179" s="21"/>
      <c r="F179" s="21"/>
      <c r="G179" s="21"/>
      <c r="H179" s="21"/>
      <c r="I179" s="21"/>
      <c r="J179" s="55"/>
      <c r="K179" s="55"/>
      <c r="L179" s="55"/>
      <c r="M179" s="55"/>
      <c r="N179" s="55"/>
      <c r="O179" s="55"/>
    </row>
    <row r="180" spans="1:15" ht="29.1" customHeight="1">
      <c r="A180" s="21"/>
      <c r="B180" s="21"/>
      <c r="C180" s="21"/>
      <c r="D180" s="21"/>
      <c r="E180" s="21"/>
      <c r="F180" s="21"/>
      <c r="G180" s="21"/>
      <c r="H180" s="21"/>
      <c r="I180" s="21"/>
      <c r="J180" s="55"/>
      <c r="K180" s="55"/>
      <c r="L180" s="55"/>
      <c r="M180" s="55"/>
      <c r="N180" s="55"/>
      <c r="O180" s="55"/>
    </row>
    <row r="181" spans="1:15" ht="15" customHeight="1">
      <c r="A181" s="43" t="s">
        <v>145</v>
      </c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</row>
    <row r="182" spans="1:15" ht="49.9" customHeight="1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</row>
    <row r="183" spans="1:1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</row>
    <row r="184" spans="1:15" ht="35.25" customHeight="1">
      <c r="A184" s="56" t="s">
        <v>146</v>
      </c>
      <c r="B184" s="56"/>
      <c r="C184" s="56"/>
      <c r="D184" s="56"/>
      <c r="E184" s="2" t="s">
        <v>147</v>
      </c>
      <c r="F184" s="2"/>
      <c r="G184" s="2"/>
      <c r="H184" s="9" t="s">
        <v>148</v>
      </c>
      <c r="I184" s="9"/>
      <c r="J184" s="1" t="s">
        <v>149</v>
      </c>
      <c r="K184" s="1"/>
      <c r="L184" s="1"/>
      <c r="M184" s="1"/>
      <c r="N184" s="1"/>
      <c r="O184" s="1"/>
    </row>
    <row r="185" spans="1:15" ht="23.25" customHeight="1">
      <c r="A185" s="56"/>
      <c r="B185" s="56"/>
      <c r="C185" s="56"/>
      <c r="D185" s="56"/>
      <c r="E185" s="2"/>
      <c r="F185" s="2"/>
      <c r="G185" s="2"/>
      <c r="H185" s="9"/>
      <c r="I185" s="9"/>
      <c r="J185" s="25">
        <v>2023</v>
      </c>
      <c r="K185" s="25">
        <v>2024</v>
      </c>
      <c r="L185" s="25">
        <v>2025</v>
      </c>
      <c r="M185" s="25">
        <v>2026</v>
      </c>
      <c r="N185" s="25">
        <v>2027</v>
      </c>
      <c r="O185" s="25">
        <v>2028</v>
      </c>
    </row>
    <row r="186" spans="1:15">
      <c r="A186" s="1">
        <v>1</v>
      </c>
      <c r="B186" s="1"/>
      <c r="C186" s="1"/>
      <c r="D186" s="1"/>
      <c r="E186" s="1">
        <v>2</v>
      </c>
      <c r="F186" s="1"/>
      <c r="G186" s="1"/>
      <c r="H186" s="1">
        <v>3</v>
      </c>
      <c r="I186" s="1"/>
      <c r="J186" s="17">
        <v>4</v>
      </c>
      <c r="K186" s="17">
        <v>5</v>
      </c>
      <c r="L186" s="17">
        <v>6</v>
      </c>
      <c r="M186" s="17">
        <v>7</v>
      </c>
      <c r="N186" s="17"/>
      <c r="O186" s="17">
        <v>8</v>
      </c>
    </row>
    <row r="187" spans="1:15" ht="16.5" customHeight="1">
      <c r="A187" s="2" t="s">
        <v>150</v>
      </c>
      <c r="B187" s="2"/>
      <c r="C187" s="2"/>
      <c r="D187" s="2"/>
      <c r="E187" s="2" t="s">
        <v>78</v>
      </c>
      <c r="F187" s="2"/>
      <c r="G187" s="2"/>
      <c r="H187" s="1" t="s">
        <v>151</v>
      </c>
      <c r="I187" s="1"/>
      <c r="J187" s="34">
        <f>J192+J204+J212+J232+J244+J256</f>
        <v>11050.14</v>
      </c>
      <c r="K187" s="34">
        <f>K192+K204+K212+K232+K244+K256</f>
        <v>243617.68</v>
      </c>
      <c r="L187" s="34">
        <f>L192+L204+L212+L232+L244+L256</f>
        <v>6242.2</v>
      </c>
      <c r="M187" s="34">
        <f>M192+M204+M212+M232+M244+M256</f>
        <v>6245.4</v>
      </c>
      <c r="N187" s="34">
        <f>N192+N204+N212+N232+N244+N256</f>
        <v>0</v>
      </c>
      <c r="O187" s="34"/>
    </row>
    <row r="188" spans="1:15">
      <c r="A188" s="2"/>
      <c r="B188" s="2"/>
      <c r="C188" s="2"/>
      <c r="D188" s="2"/>
      <c r="E188" s="2"/>
      <c r="F188" s="2"/>
      <c r="G188" s="2"/>
      <c r="H188" s="1" t="s">
        <v>152</v>
      </c>
      <c r="I188" s="1"/>
      <c r="J188" s="34">
        <f>J193+J205+J213+J233+J245+J257</f>
        <v>213.14999999999998</v>
      </c>
      <c r="K188" s="34"/>
      <c r="L188" s="34"/>
      <c r="M188" s="34"/>
      <c r="N188" s="34"/>
      <c r="O188" s="34"/>
    </row>
    <row r="189" spans="1:15" ht="27.75" customHeight="1">
      <c r="A189" s="2"/>
      <c r="B189" s="2"/>
      <c r="C189" s="2"/>
      <c r="D189" s="2"/>
      <c r="E189" s="2"/>
      <c r="F189" s="2"/>
      <c r="G189" s="2"/>
      <c r="H189" s="40" t="s">
        <v>153</v>
      </c>
      <c r="I189" s="40"/>
      <c r="J189" s="34">
        <f>J194+J206+J214+J234+J246+J258</f>
        <v>2617.0940000000001</v>
      </c>
      <c r="K189" s="34"/>
      <c r="L189" s="34"/>
      <c r="M189" s="34"/>
      <c r="N189" s="34"/>
      <c r="O189" s="34"/>
    </row>
    <row r="190" spans="1:15" ht="18.75" customHeight="1">
      <c r="A190" s="2"/>
      <c r="B190" s="2"/>
      <c r="C190" s="2"/>
      <c r="D190" s="2"/>
      <c r="E190" s="2"/>
      <c r="F190" s="2"/>
      <c r="G190" s="2"/>
      <c r="H190" s="1" t="s">
        <v>154</v>
      </c>
      <c r="I190" s="1"/>
      <c r="J190" s="57">
        <f>J199+J207+J215+J235+J247+J259</f>
        <v>8219.8959999999988</v>
      </c>
      <c r="K190" s="57"/>
      <c r="L190" s="57"/>
      <c r="M190" s="57"/>
      <c r="N190" s="57"/>
      <c r="O190" s="57"/>
    </row>
    <row r="191" spans="1:15" ht="6" hidden="1" customHeight="1">
      <c r="A191" s="2"/>
      <c r="B191" s="2"/>
      <c r="C191" s="2"/>
      <c r="D191" s="2"/>
      <c r="E191" s="2"/>
      <c r="F191" s="2"/>
      <c r="G191" s="2"/>
      <c r="H191" s="1"/>
      <c r="I191" s="1"/>
      <c r="J191" s="57"/>
      <c r="K191" s="57"/>
      <c r="L191" s="57"/>
      <c r="M191" s="57"/>
      <c r="N191" s="57"/>
      <c r="O191" s="57"/>
    </row>
    <row r="192" spans="1:15" ht="15" customHeight="1">
      <c r="A192" s="2" t="s">
        <v>72</v>
      </c>
      <c r="B192" s="2"/>
      <c r="C192" s="2"/>
      <c r="D192" s="2"/>
      <c r="E192" s="2" t="s">
        <v>78</v>
      </c>
      <c r="F192" s="2"/>
      <c r="G192" s="2"/>
      <c r="H192" s="1" t="s">
        <v>151</v>
      </c>
      <c r="I192" s="1"/>
      <c r="J192" s="35">
        <v>0</v>
      </c>
      <c r="K192" s="36">
        <v>7184.74</v>
      </c>
      <c r="L192" s="36"/>
      <c r="M192" s="36"/>
      <c r="N192" s="34"/>
      <c r="O192" s="34"/>
    </row>
    <row r="193" spans="1:15">
      <c r="A193" s="2"/>
      <c r="B193" s="2"/>
      <c r="C193" s="2"/>
      <c r="D193" s="2"/>
      <c r="E193" s="2"/>
      <c r="F193" s="2"/>
      <c r="G193" s="2"/>
      <c r="H193" s="1" t="s">
        <v>152</v>
      </c>
      <c r="I193" s="1"/>
      <c r="J193" s="36">
        <v>0</v>
      </c>
      <c r="K193" s="36">
        <v>0</v>
      </c>
      <c r="L193" s="36"/>
      <c r="M193" s="34"/>
      <c r="N193" s="34"/>
      <c r="O193" s="34"/>
    </row>
    <row r="194" spans="1:15" ht="15" customHeight="1">
      <c r="A194" s="2"/>
      <c r="B194" s="2"/>
      <c r="C194" s="2"/>
      <c r="D194" s="2"/>
      <c r="E194" s="2"/>
      <c r="F194" s="2"/>
      <c r="G194" s="2"/>
      <c r="H194" s="40" t="s">
        <v>153</v>
      </c>
      <c r="I194" s="40"/>
      <c r="J194" s="36">
        <v>0</v>
      </c>
      <c r="K194" s="36">
        <v>6791.5</v>
      </c>
      <c r="L194" s="36"/>
      <c r="M194" s="34"/>
      <c r="N194" s="34"/>
      <c r="O194" s="34"/>
    </row>
    <row r="195" spans="1:15">
      <c r="A195" s="2"/>
      <c r="B195" s="2"/>
      <c r="C195" s="2"/>
      <c r="D195" s="2"/>
      <c r="E195" s="2"/>
      <c r="F195" s="2"/>
      <c r="G195" s="2"/>
      <c r="H195" s="1" t="s">
        <v>154</v>
      </c>
      <c r="I195" s="1"/>
      <c r="J195" s="36">
        <v>0</v>
      </c>
      <c r="K195" s="36">
        <f>K192-K193-K194</f>
        <v>393.23999999999978</v>
      </c>
      <c r="L195" s="36"/>
      <c r="M195" s="34"/>
      <c r="N195" s="34"/>
      <c r="O195" s="34"/>
    </row>
    <row r="196" spans="1:15" ht="15" customHeight="1">
      <c r="A196" s="2" t="s">
        <v>155</v>
      </c>
      <c r="B196" s="2"/>
      <c r="C196" s="2"/>
      <c r="D196" s="2"/>
      <c r="E196" s="2" t="s">
        <v>78</v>
      </c>
      <c r="F196" s="2"/>
      <c r="G196" s="2"/>
      <c r="H196" s="1" t="s">
        <v>151</v>
      </c>
      <c r="I196" s="1"/>
      <c r="J196" s="36">
        <v>0</v>
      </c>
      <c r="K196" s="36">
        <v>7184.74</v>
      </c>
      <c r="L196" s="34"/>
      <c r="M196" s="34"/>
      <c r="N196" s="34"/>
      <c r="O196" s="34"/>
    </row>
    <row r="197" spans="1:15">
      <c r="A197" s="2"/>
      <c r="B197" s="2"/>
      <c r="C197" s="2"/>
      <c r="D197" s="2"/>
      <c r="E197" s="2"/>
      <c r="F197" s="2"/>
      <c r="G197" s="2"/>
      <c r="H197" s="1" t="s">
        <v>152</v>
      </c>
      <c r="I197" s="1"/>
      <c r="J197" s="36">
        <v>0</v>
      </c>
      <c r="K197" s="36">
        <v>0</v>
      </c>
      <c r="L197" s="34"/>
      <c r="M197" s="34"/>
      <c r="N197" s="34"/>
      <c r="O197" s="34"/>
    </row>
    <row r="198" spans="1:15" ht="15" customHeight="1">
      <c r="A198" s="2"/>
      <c r="B198" s="2"/>
      <c r="C198" s="2"/>
      <c r="D198" s="2"/>
      <c r="E198" s="2"/>
      <c r="F198" s="2"/>
      <c r="G198" s="2"/>
      <c r="H198" s="40" t="s">
        <v>153</v>
      </c>
      <c r="I198" s="40"/>
      <c r="J198" s="36">
        <v>0</v>
      </c>
      <c r="K198" s="36">
        <v>6791.5</v>
      </c>
      <c r="L198" s="34"/>
      <c r="M198" s="34"/>
      <c r="N198" s="34"/>
      <c r="O198" s="34"/>
    </row>
    <row r="199" spans="1:15" ht="27.75" customHeight="1">
      <c r="A199" s="2"/>
      <c r="B199" s="2"/>
      <c r="C199" s="2"/>
      <c r="D199" s="2"/>
      <c r="E199" s="2"/>
      <c r="F199" s="2"/>
      <c r="G199" s="2"/>
      <c r="H199" s="1" t="s">
        <v>154</v>
      </c>
      <c r="I199" s="1"/>
      <c r="J199" s="36">
        <v>0</v>
      </c>
      <c r="K199" s="36">
        <f>K196-K197-K198</f>
        <v>393.23999999999978</v>
      </c>
      <c r="L199" s="34"/>
      <c r="M199" s="34"/>
      <c r="N199" s="34"/>
      <c r="O199" s="34"/>
    </row>
    <row r="200" spans="1:15" ht="15" customHeight="1">
      <c r="A200" s="2" t="s">
        <v>156</v>
      </c>
      <c r="B200" s="2"/>
      <c r="C200" s="2"/>
      <c r="D200" s="2"/>
      <c r="E200" s="2" t="s">
        <v>78</v>
      </c>
      <c r="F200" s="2"/>
      <c r="G200" s="2"/>
      <c r="H200" s="1" t="s">
        <v>151</v>
      </c>
      <c r="I200" s="1"/>
      <c r="J200" s="36">
        <v>0</v>
      </c>
      <c r="K200" s="36">
        <v>7184.74</v>
      </c>
      <c r="L200" s="34"/>
      <c r="M200" s="34"/>
      <c r="N200" s="34"/>
      <c r="O200" s="34"/>
    </row>
    <row r="201" spans="1:15">
      <c r="A201" s="2"/>
      <c r="B201" s="2"/>
      <c r="C201" s="2"/>
      <c r="D201" s="2"/>
      <c r="E201" s="2"/>
      <c r="F201" s="2"/>
      <c r="G201" s="2"/>
      <c r="H201" s="1" t="s">
        <v>152</v>
      </c>
      <c r="I201" s="1"/>
      <c r="J201" s="36">
        <v>0</v>
      </c>
      <c r="K201" s="36">
        <v>0</v>
      </c>
      <c r="L201" s="34"/>
      <c r="M201" s="34"/>
      <c r="N201" s="34"/>
      <c r="O201" s="34"/>
    </row>
    <row r="202" spans="1:15" ht="15" customHeight="1">
      <c r="A202" s="2"/>
      <c r="B202" s="2"/>
      <c r="C202" s="2"/>
      <c r="D202" s="2"/>
      <c r="E202" s="2"/>
      <c r="F202" s="2"/>
      <c r="G202" s="2"/>
      <c r="H202" s="40" t="s">
        <v>153</v>
      </c>
      <c r="I202" s="40"/>
      <c r="J202" s="36">
        <v>0</v>
      </c>
      <c r="K202" s="36">
        <v>6791.5</v>
      </c>
      <c r="L202" s="34"/>
      <c r="M202" s="34"/>
      <c r="N202" s="34"/>
      <c r="O202" s="34"/>
    </row>
    <row r="203" spans="1:15">
      <c r="A203" s="2"/>
      <c r="B203" s="2"/>
      <c r="C203" s="2"/>
      <c r="D203" s="2"/>
      <c r="E203" s="2"/>
      <c r="F203" s="2"/>
      <c r="G203" s="2"/>
      <c r="H203" s="1" t="s">
        <v>154</v>
      </c>
      <c r="I203" s="1"/>
      <c r="J203" s="34">
        <v>0</v>
      </c>
      <c r="K203" s="34">
        <f>K200-K201-K202</f>
        <v>393.23999999999978</v>
      </c>
      <c r="L203" s="34"/>
      <c r="M203" s="34"/>
      <c r="N203" s="34"/>
      <c r="O203" s="34"/>
    </row>
    <row r="204" spans="1:15" ht="15" customHeight="1">
      <c r="A204" s="2" t="s">
        <v>83</v>
      </c>
      <c r="B204" s="2"/>
      <c r="C204" s="2"/>
      <c r="D204" s="2"/>
      <c r="E204" s="2" t="s">
        <v>78</v>
      </c>
      <c r="F204" s="2"/>
      <c r="G204" s="2"/>
      <c r="H204" s="1" t="s">
        <v>151</v>
      </c>
      <c r="I204" s="1"/>
      <c r="J204" s="36">
        <v>2436</v>
      </c>
      <c r="K204" s="36">
        <v>1927.4</v>
      </c>
      <c r="L204" s="36">
        <v>1942.2</v>
      </c>
      <c r="M204" s="36">
        <v>1945.4</v>
      </c>
      <c r="N204" s="34"/>
      <c r="O204" s="34"/>
    </row>
    <row r="205" spans="1:15">
      <c r="A205" s="2"/>
      <c r="B205" s="2"/>
      <c r="C205" s="2"/>
      <c r="D205" s="2"/>
      <c r="E205" s="2"/>
      <c r="F205" s="2"/>
      <c r="G205" s="2"/>
      <c r="H205" s="1" t="s">
        <v>152</v>
      </c>
      <c r="I205" s="1"/>
      <c r="J205" s="34">
        <f>J204*0.0875</f>
        <v>213.14999999999998</v>
      </c>
      <c r="K205" s="34">
        <f>K204*0.0875</f>
        <v>168.64750000000001</v>
      </c>
      <c r="L205" s="34">
        <f>L204*0.0875</f>
        <v>169.9425</v>
      </c>
      <c r="M205" s="34">
        <f>M204*0.0875</f>
        <v>170.2225</v>
      </c>
      <c r="N205" s="34"/>
      <c r="O205" s="34"/>
    </row>
    <row r="206" spans="1:15" ht="15" customHeight="1">
      <c r="A206" s="2"/>
      <c r="B206" s="2"/>
      <c r="C206" s="2"/>
      <c r="D206" s="2"/>
      <c r="E206" s="2"/>
      <c r="F206" s="2"/>
      <c r="G206" s="2"/>
      <c r="H206" s="40" t="s">
        <v>153</v>
      </c>
      <c r="I206" s="40"/>
      <c r="J206" s="34">
        <f>J204*0.719</f>
        <v>1751.4839999999999</v>
      </c>
      <c r="K206" s="34">
        <f>K204*0.719</f>
        <v>1385.8006</v>
      </c>
      <c r="L206" s="34">
        <f>L204*0.719</f>
        <v>1396.4418000000001</v>
      </c>
      <c r="M206" s="34">
        <f>M204*0.719</f>
        <v>1398.7426</v>
      </c>
      <c r="N206" s="34"/>
      <c r="O206" s="34"/>
    </row>
    <row r="207" spans="1:15">
      <c r="A207" s="2"/>
      <c r="B207" s="2"/>
      <c r="C207" s="2"/>
      <c r="D207" s="2"/>
      <c r="E207" s="2"/>
      <c r="F207" s="2"/>
      <c r="G207" s="2"/>
      <c r="H207" s="1" t="s">
        <v>154</v>
      </c>
      <c r="I207" s="1"/>
      <c r="J207" s="34">
        <f>J204*0.1935</f>
        <v>471.36599999999999</v>
      </c>
      <c r="K207" s="34">
        <f>K204*0.1935</f>
        <v>372.95190000000002</v>
      </c>
      <c r="L207" s="34">
        <f>L204*0.1935</f>
        <v>375.81569999999999</v>
      </c>
      <c r="M207" s="34">
        <f>M204*0.1935</f>
        <v>376.43490000000003</v>
      </c>
      <c r="N207" s="34"/>
      <c r="O207" s="34"/>
    </row>
    <row r="208" spans="1:15" ht="15" customHeight="1">
      <c r="A208" s="2" t="s">
        <v>157</v>
      </c>
      <c r="B208" s="2"/>
      <c r="C208" s="2"/>
      <c r="D208" s="2"/>
      <c r="E208" s="2" t="s">
        <v>78</v>
      </c>
      <c r="F208" s="2"/>
      <c r="G208" s="2"/>
      <c r="H208" s="1" t="s">
        <v>151</v>
      </c>
      <c r="I208" s="1"/>
      <c r="J208" s="34">
        <v>2436</v>
      </c>
      <c r="K208" s="34">
        <v>1927.4</v>
      </c>
      <c r="L208" s="34">
        <v>1942.2</v>
      </c>
      <c r="M208" s="34">
        <v>1945.4</v>
      </c>
      <c r="N208" s="34"/>
      <c r="O208" s="34"/>
    </row>
    <row r="209" spans="1:15">
      <c r="A209" s="2"/>
      <c r="B209" s="2"/>
      <c r="C209" s="2"/>
      <c r="D209" s="2"/>
      <c r="E209" s="2"/>
      <c r="F209" s="2"/>
      <c r="G209" s="2"/>
      <c r="H209" s="1" t="s">
        <v>152</v>
      </c>
      <c r="I209" s="1"/>
      <c r="J209" s="34">
        <f>J208*0.0875</f>
        <v>213.14999999999998</v>
      </c>
      <c r="K209" s="34">
        <f>K208*0.0875</f>
        <v>168.64750000000001</v>
      </c>
      <c r="L209" s="34">
        <f>L208*0.0875</f>
        <v>169.9425</v>
      </c>
      <c r="M209" s="34">
        <f>M208*0.0875</f>
        <v>170.2225</v>
      </c>
      <c r="N209" s="34"/>
      <c r="O209" s="34"/>
    </row>
    <row r="210" spans="1:15" ht="15" customHeight="1">
      <c r="A210" s="2"/>
      <c r="B210" s="2"/>
      <c r="C210" s="2"/>
      <c r="D210" s="2"/>
      <c r="E210" s="2"/>
      <c r="F210" s="2"/>
      <c r="G210" s="2"/>
      <c r="H210" s="40" t="s">
        <v>153</v>
      </c>
      <c r="I210" s="40"/>
      <c r="J210" s="34">
        <f>J208*0.719</f>
        <v>1751.4839999999999</v>
      </c>
      <c r="K210" s="34">
        <f>K208*0.719</f>
        <v>1385.8006</v>
      </c>
      <c r="L210" s="34">
        <f>L208*0.719</f>
        <v>1396.4418000000001</v>
      </c>
      <c r="M210" s="34">
        <f>M208*0.719</f>
        <v>1398.7426</v>
      </c>
      <c r="N210" s="34"/>
      <c r="O210" s="34"/>
    </row>
    <row r="211" spans="1:15">
      <c r="A211" s="2"/>
      <c r="B211" s="2"/>
      <c r="C211" s="2"/>
      <c r="D211" s="2"/>
      <c r="E211" s="2"/>
      <c r="F211" s="2"/>
      <c r="G211" s="2"/>
      <c r="H211" s="1" t="s">
        <v>154</v>
      </c>
      <c r="I211" s="1"/>
      <c r="J211" s="34">
        <f>J208*0.1935</f>
        <v>471.36599999999999</v>
      </c>
      <c r="K211" s="34">
        <f>K208*0.1935</f>
        <v>372.95190000000002</v>
      </c>
      <c r="L211" s="34">
        <f>L208*0.1935</f>
        <v>375.81569999999999</v>
      </c>
      <c r="M211" s="34">
        <f>M208*0.1935</f>
        <v>376.43490000000003</v>
      </c>
      <c r="N211" s="34"/>
      <c r="O211" s="34"/>
    </row>
    <row r="212" spans="1:15" ht="15" customHeight="1">
      <c r="A212" s="2" t="s">
        <v>158</v>
      </c>
      <c r="B212" s="2"/>
      <c r="C212" s="2"/>
      <c r="D212" s="2"/>
      <c r="E212" s="2" t="s">
        <v>78</v>
      </c>
      <c r="F212" s="2"/>
      <c r="G212" s="2"/>
      <c r="H212" s="1" t="s">
        <v>151</v>
      </c>
      <c r="I212" s="1"/>
      <c r="J212" s="36">
        <f>J215+J214+J213</f>
        <v>869.95</v>
      </c>
      <c r="K212" s="36">
        <f>K215+K214+K213</f>
        <v>229706.54</v>
      </c>
      <c r="L212" s="34"/>
      <c r="M212" s="34"/>
      <c r="N212" s="34"/>
      <c r="O212" s="34"/>
    </row>
    <row r="213" spans="1:15">
      <c r="A213" s="2"/>
      <c r="B213" s="2"/>
      <c r="C213" s="2"/>
      <c r="D213" s="2"/>
      <c r="E213" s="2"/>
      <c r="F213" s="2"/>
      <c r="G213" s="2"/>
      <c r="H213" s="1" t="s">
        <v>152</v>
      </c>
      <c r="I213" s="1"/>
      <c r="J213" s="34">
        <v>0</v>
      </c>
      <c r="K213" s="34">
        <v>0</v>
      </c>
      <c r="L213" s="34"/>
      <c r="M213" s="34"/>
      <c r="N213" s="34"/>
      <c r="O213" s="34"/>
    </row>
    <row r="214" spans="1:15" ht="15" customHeight="1">
      <c r="A214" s="2"/>
      <c r="B214" s="2"/>
      <c r="C214" s="2"/>
      <c r="D214" s="2"/>
      <c r="E214" s="2"/>
      <c r="F214" s="2"/>
      <c r="G214" s="2"/>
      <c r="H214" s="40" t="s">
        <v>153</v>
      </c>
      <c r="I214" s="40"/>
      <c r="J214" s="34">
        <v>865.61</v>
      </c>
      <c r="K214" s="34">
        <v>227942.28</v>
      </c>
      <c r="L214" s="34"/>
      <c r="M214" s="34"/>
      <c r="N214" s="34"/>
      <c r="O214" s="34"/>
    </row>
    <row r="215" spans="1:15" ht="30.75" customHeight="1">
      <c r="A215" s="2"/>
      <c r="B215" s="2"/>
      <c r="C215" s="2"/>
      <c r="D215" s="2"/>
      <c r="E215" s="2"/>
      <c r="F215" s="2"/>
      <c r="G215" s="2"/>
      <c r="H215" s="1" t="s">
        <v>154</v>
      </c>
      <c r="I215" s="1"/>
      <c r="J215" s="34">
        <v>4.34</v>
      </c>
      <c r="K215" s="34">
        <v>1764.26</v>
      </c>
      <c r="L215" s="34"/>
      <c r="M215" s="34"/>
      <c r="N215" s="34"/>
      <c r="O215" s="34"/>
    </row>
    <row r="216" spans="1:15" ht="15" customHeight="1">
      <c r="A216" s="2" t="s">
        <v>159</v>
      </c>
      <c r="B216" s="2"/>
      <c r="C216" s="2"/>
      <c r="D216" s="2"/>
      <c r="E216" s="2" t="s">
        <v>78</v>
      </c>
      <c r="F216" s="2"/>
      <c r="G216" s="2"/>
      <c r="H216" s="1" t="s">
        <v>151</v>
      </c>
      <c r="I216" s="1"/>
      <c r="J216" s="34">
        <f>J219+J218</f>
        <v>869.96</v>
      </c>
      <c r="K216" s="34">
        <f>K219+K218</f>
        <v>229706.53999999998</v>
      </c>
      <c r="L216" s="34"/>
      <c r="M216" s="34"/>
      <c r="N216" s="34"/>
      <c r="O216" s="34"/>
    </row>
    <row r="217" spans="1:15">
      <c r="A217" s="2"/>
      <c r="B217" s="2"/>
      <c r="C217" s="2"/>
      <c r="D217" s="2"/>
      <c r="E217" s="2"/>
      <c r="F217" s="2"/>
      <c r="G217" s="2"/>
      <c r="H217" s="1" t="s">
        <v>152</v>
      </c>
      <c r="I217" s="1"/>
      <c r="J217" s="34">
        <v>0</v>
      </c>
      <c r="K217" s="34">
        <v>0</v>
      </c>
      <c r="L217" s="34"/>
      <c r="M217" s="34"/>
      <c r="N217" s="34"/>
      <c r="O217" s="34"/>
    </row>
    <row r="218" spans="1:15" ht="15" customHeight="1">
      <c r="A218" s="2"/>
      <c r="B218" s="2"/>
      <c r="C218" s="2"/>
      <c r="D218" s="2"/>
      <c r="E218" s="2"/>
      <c r="F218" s="2"/>
      <c r="G218" s="2"/>
      <c r="H218" s="40" t="s">
        <v>153</v>
      </c>
      <c r="I218" s="40"/>
      <c r="J218" s="34">
        <f>J222+J226+J230</f>
        <v>865.61020000000008</v>
      </c>
      <c r="K218" s="34">
        <f>K222+K226+K230</f>
        <v>227942.27614999999</v>
      </c>
      <c r="L218" s="34"/>
      <c r="M218" s="34"/>
      <c r="N218" s="34"/>
      <c r="O218" s="34"/>
    </row>
    <row r="219" spans="1:15" ht="73.5" customHeight="1">
      <c r="A219" s="2"/>
      <c r="B219" s="2"/>
      <c r="C219" s="2"/>
      <c r="D219" s="2"/>
      <c r="E219" s="2"/>
      <c r="F219" s="2"/>
      <c r="G219" s="2"/>
      <c r="H219" s="1" t="s">
        <v>154</v>
      </c>
      <c r="I219" s="1"/>
      <c r="J219" s="34">
        <f>J223+J227+J231</f>
        <v>4.3497999999999593</v>
      </c>
      <c r="K219" s="34">
        <f>K223+K227+K231</f>
        <v>1764.2638500000012</v>
      </c>
      <c r="L219" s="34"/>
      <c r="M219" s="34"/>
      <c r="N219" s="34"/>
      <c r="O219" s="34"/>
    </row>
    <row r="220" spans="1:15" ht="15" customHeight="1">
      <c r="A220" s="2" t="s">
        <v>160</v>
      </c>
      <c r="B220" s="2"/>
      <c r="C220" s="2"/>
      <c r="D220" s="2"/>
      <c r="E220" s="2" t="s">
        <v>78</v>
      </c>
      <c r="F220" s="2"/>
      <c r="G220" s="2"/>
      <c r="H220" s="1" t="s">
        <v>151</v>
      </c>
      <c r="I220" s="1"/>
      <c r="J220" s="34">
        <v>869.96</v>
      </c>
      <c r="K220" s="34">
        <v>217292.77</v>
      </c>
      <c r="L220" s="34"/>
      <c r="M220" s="34"/>
      <c r="N220" s="34"/>
      <c r="O220" s="34"/>
    </row>
    <row r="221" spans="1:15">
      <c r="A221" s="2"/>
      <c r="B221" s="2"/>
      <c r="C221" s="2"/>
      <c r="D221" s="2"/>
      <c r="E221" s="2"/>
      <c r="F221" s="2"/>
      <c r="G221" s="2"/>
      <c r="H221" s="1" t="s">
        <v>152</v>
      </c>
      <c r="I221" s="1"/>
      <c r="J221" s="34">
        <v>0</v>
      </c>
      <c r="K221" s="34">
        <v>0</v>
      </c>
      <c r="L221" s="34"/>
      <c r="M221" s="34"/>
      <c r="N221" s="34"/>
      <c r="O221" s="34"/>
    </row>
    <row r="222" spans="1:15" ht="15" customHeight="1">
      <c r="A222" s="2"/>
      <c r="B222" s="2"/>
      <c r="C222" s="2"/>
      <c r="D222" s="2"/>
      <c r="E222" s="2"/>
      <c r="F222" s="2"/>
      <c r="G222" s="2"/>
      <c r="H222" s="40" t="s">
        <v>153</v>
      </c>
      <c r="I222" s="40"/>
      <c r="J222" s="34">
        <f>J220*0.995</f>
        <v>865.61020000000008</v>
      </c>
      <c r="K222" s="34">
        <f>K220*0.995</f>
        <v>216206.30614999999</v>
      </c>
      <c r="L222" s="34"/>
      <c r="M222" s="34"/>
      <c r="N222" s="34"/>
      <c r="O222" s="34"/>
    </row>
    <row r="223" spans="1:15">
      <c r="A223" s="2"/>
      <c r="B223" s="2"/>
      <c r="C223" s="2"/>
      <c r="D223" s="2"/>
      <c r="E223" s="2"/>
      <c r="F223" s="2"/>
      <c r="G223" s="2"/>
      <c r="H223" s="1" t="s">
        <v>154</v>
      </c>
      <c r="I223" s="1"/>
      <c r="J223" s="34">
        <f>J220-J221-J222</f>
        <v>4.3497999999999593</v>
      </c>
      <c r="K223" s="34">
        <f>K220-K221-K222</f>
        <v>1086.4638500000001</v>
      </c>
      <c r="L223" s="34"/>
      <c r="M223" s="34"/>
      <c r="N223" s="34"/>
      <c r="O223" s="34"/>
    </row>
    <row r="224" spans="1:15" ht="15" customHeight="1">
      <c r="A224" s="2" t="s">
        <v>161</v>
      </c>
      <c r="B224" s="2"/>
      <c r="C224" s="2"/>
      <c r="D224" s="2"/>
      <c r="E224" s="2" t="s">
        <v>78</v>
      </c>
      <c r="F224" s="2"/>
      <c r="G224" s="2"/>
      <c r="H224" s="1" t="s">
        <v>151</v>
      </c>
      <c r="I224" s="1"/>
      <c r="J224" s="34">
        <v>0</v>
      </c>
      <c r="K224" s="34">
        <v>12413.77</v>
      </c>
      <c r="L224" s="34"/>
      <c r="M224" s="34"/>
      <c r="N224" s="34"/>
      <c r="O224" s="34"/>
    </row>
    <row r="225" spans="1:15">
      <c r="A225" s="2"/>
      <c r="B225" s="2"/>
      <c r="C225" s="2"/>
      <c r="D225" s="2"/>
      <c r="E225" s="2"/>
      <c r="F225" s="2"/>
      <c r="G225" s="2"/>
      <c r="H225" s="1" t="s">
        <v>152</v>
      </c>
      <c r="I225" s="1"/>
      <c r="J225" s="34">
        <v>0</v>
      </c>
      <c r="K225" s="34">
        <v>0</v>
      </c>
      <c r="L225" s="34"/>
      <c r="M225" s="34"/>
      <c r="N225" s="34"/>
      <c r="O225" s="34"/>
    </row>
    <row r="226" spans="1:15" ht="15" customHeight="1">
      <c r="A226" s="2"/>
      <c r="B226" s="2"/>
      <c r="C226" s="2"/>
      <c r="D226" s="2"/>
      <c r="E226" s="2"/>
      <c r="F226" s="2"/>
      <c r="G226" s="2"/>
      <c r="H226" s="40" t="s">
        <v>153</v>
      </c>
      <c r="I226" s="40"/>
      <c r="J226" s="34">
        <v>0</v>
      </c>
      <c r="K226" s="34">
        <v>11735.97</v>
      </c>
      <c r="L226" s="34"/>
      <c r="M226" s="34"/>
      <c r="N226" s="34"/>
      <c r="O226" s="34"/>
    </row>
    <row r="227" spans="1:15">
      <c r="A227" s="2"/>
      <c r="B227" s="2"/>
      <c r="C227" s="2"/>
      <c r="D227" s="2"/>
      <c r="E227" s="2"/>
      <c r="F227" s="2"/>
      <c r="G227" s="2"/>
      <c r="H227" s="1" t="s">
        <v>154</v>
      </c>
      <c r="I227" s="1"/>
      <c r="J227" s="34">
        <v>0</v>
      </c>
      <c r="K227" s="34">
        <f>K224-K226</f>
        <v>677.80000000000109</v>
      </c>
      <c r="L227" s="34"/>
      <c r="M227" s="34"/>
      <c r="N227" s="34"/>
      <c r="O227" s="34"/>
    </row>
    <row r="228" spans="1:15" ht="15" customHeight="1">
      <c r="A228" s="2" t="s">
        <v>162</v>
      </c>
      <c r="B228" s="2"/>
      <c r="C228" s="2"/>
      <c r="D228" s="2"/>
      <c r="E228" s="2" t="s">
        <v>78</v>
      </c>
      <c r="F228" s="2"/>
      <c r="G228" s="2"/>
      <c r="H228" s="1" t="s">
        <v>151</v>
      </c>
      <c r="I228" s="1"/>
      <c r="J228" s="34">
        <v>0</v>
      </c>
      <c r="K228" s="34">
        <v>0</v>
      </c>
      <c r="L228" s="34"/>
      <c r="M228" s="34"/>
      <c r="N228" s="34"/>
      <c r="O228" s="34"/>
    </row>
    <row r="229" spans="1:15">
      <c r="A229" s="2"/>
      <c r="B229" s="2"/>
      <c r="C229" s="2"/>
      <c r="D229" s="2"/>
      <c r="E229" s="2"/>
      <c r="F229" s="2"/>
      <c r="G229" s="2"/>
      <c r="H229" s="1" t="s">
        <v>152</v>
      </c>
      <c r="I229" s="1"/>
      <c r="J229" s="34">
        <v>0</v>
      </c>
      <c r="K229" s="34">
        <v>0</v>
      </c>
      <c r="L229" s="34"/>
      <c r="M229" s="34"/>
      <c r="N229" s="34"/>
      <c r="O229" s="34"/>
    </row>
    <row r="230" spans="1:15" ht="15" customHeight="1">
      <c r="A230" s="2"/>
      <c r="B230" s="2"/>
      <c r="C230" s="2"/>
      <c r="D230" s="2"/>
      <c r="E230" s="2"/>
      <c r="F230" s="2"/>
      <c r="G230" s="2"/>
      <c r="H230" s="40" t="s">
        <v>153</v>
      </c>
      <c r="I230" s="40"/>
      <c r="J230" s="34">
        <v>0</v>
      </c>
      <c r="K230" s="34">
        <v>0</v>
      </c>
      <c r="L230" s="34"/>
      <c r="M230" s="34"/>
      <c r="N230" s="34"/>
      <c r="O230" s="34"/>
    </row>
    <row r="231" spans="1:15">
      <c r="A231" s="2"/>
      <c r="B231" s="2"/>
      <c r="C231" s="2"/>
      <c r="D231" s="2"/>
      <c r="E231" s="2"/>
      <c r="F231" s="2"/>
      <c r="G231" s="2"/>
      <c r="H231" s="1" t="s">
        <v>154</v>
      </c>
      <c r="I231" s="1"/>
      <c r="J231" s="34">
        <v>0</v>
      </c>
      <c r="K231" s="34">
        <v>0</v>
      </c>
      <c r="L231" s="34"/>
      <c r="M231" s="34"/>
      <c r="N231" s="34"/>
      <c r="O231" s="34"/>
    </row>
    <row r="232" spans="1:15" ht="15" customHeight="1">
      <c r="A232" s="2" t="s">
        <v>97</v>
      </c>
      <c r="B232" s="2"/>
      <c r="C232" s="2"/>
      <c r="D232" s="2"/>
      <c r="E232" s="2" t="s">
        <v>78</v>
      </c>
      <c r="F232" s="2"/>
      <c r="G232" s="2"/>
      <c r="H232" s="1" t="s">
        <v>151</v>
      </c>
      <c r="I232" s="1"/>
      <c r="J232" s="34"/>
      <c r="K232" s="34"/>
      <c r="L232" s="34"/>
      <c r="M232" s="34"/>
      <c r="N232" s="34"/>
      <c r="O232" s="34"/>
    </row>
    <row r="233" spans="1:15">
      <c r="A233" s="2"/>
      <c r="B233" s="2"/>
      <c r="C233" s="2"/>
      <c r="D233" s="2"/>
      <c r="E233" s="2"/>
      <c r="F233" s="2"/>
      <c r="G233" s="2"/>
      <c r="H233" s="1" t="s">
        <v>152</v>
      </c>
      <c r="I233" s="1"/>
      <c r="J233" s="34"/>
      <c r="K233" s="34"/>
      <c r="L233" s="34"/>
      <c r="M233" s="34"/>
      <c r="N233" s="34"/>
      <c r="O233" s="34"/>
    </row>
    <row r="234" spans="1:15" ht="15" customHeight="1">
      <c r="A234" s="2"/>
      <c r="B234" s="2"/>
      <c r="C234" s="2"/>
      <c r="D234" s="2"/>
      <c r="E234" s="2"/>
      <c r="F234" s="2"/>
      <c r="G234" s="2"/>
      <c r="H234" s="40" t="s">
        <v>153</v>
      </c>
      <c r="I234" s="40"/>
      <c r="J234" s="34"/>
      <c r="K234" s="34"/>
      <c r="L234" s="34"/>
      <c r="M234" s="34"/>
      <c r="N234" s="34"/>
      <c r="O234" s="34"/>
    </row>
    <row r="235" spans="1:15" ht="48.75" customHeight="1">
      <c r="A235" s="2"/>
      <c r="B235" s="2"/>
      <c r="C235" s="2"/>
      <c r="D235" s="2"/>
      <c r="E235" s="2"/>
      <c r="F235" s="2"/>
      <c r="G235" s="2"/>
      <c r="H235" s="1" t="s">
        <v>154</v>
      </c>
      <c r="I235" s="1"/>
      <c r="J235" s="34"/>
      <c r="K235" s="34"/>
      <c r="L235" s="34"/>
      <c r="M235" s="34"/>
      <c r="N235" s="34"/>
      <c r="O235" s="34"/>
    </row>
    <row r="236" spans="1:15" ht="15" customHeight="1">
      <c r="A236" s="2" t="s">
        <v>163</v>
      </c>
      <c r="B236" s="2"/>
      <c r="C236" s="2"/>
      <c r="D236" s="2"/>
      <c r="E236" s="2" t="s">
        <v>78</v>
      </c>
      <c r="F236" s="2"/>
      <c r="G236" s="2"/>
      <c r="H236" s="1" t="s">
        <v>151</v>
      </c>
      <c r="I236" s="1"/>
      <c r="J236" s="34"/>
      <c r="K236" s="34"/>
      <c r="L236" s="34"/>
      <c r="M236" s="34"/>
      <c r="N236" s="34"/>
      <c r="O236" s="34"/>
    </row>
    <row r="237" spans="1:15">
      <c r="A237" s="2"/>
      <c r="B237" s="2"/>
      <c r="C237" s="2"/>
      <c r="D237" s="2"/>
      <c r="E237" s="2"/>
      <c r="F237" s="2"/>
      <c r="G237" s="2"/>
      <c r="H237" s="1" t="s">
        <v>152</v>
      </c>
      <c r="I237" s="1"/>
      <c r="J237" s="34"/>
      <c r="K237" s="34"/>
      <c r="L237" s="34"/>
      <c r="M237" s="34"/>
      <c r="N237" s="34"/>
      <c r="O237" s="34"/>
    </row>
    <row r="238" spans="1:15" ht="15" customHeight="1">
      <c r="A238" s="2"/>
      <c r="B238" s="2"/>
      <c r="C238" s="2"/>
      <c r="D238" s="2"/>
      <c r="E238" s="2"/>
      <c r="F238" s="2"/>
      <c r="G238" s="2"/>
      <c r="H238" s="40" t="s">
        <v>153</v>
      </c>
      <c r="I238" s="40"/>
      <c r="J238" s="34"/>
      <c r="K238" s="34"/>
      <c r="L238" s="34"/>
      <c r="M238" s="34"/>
      <c r="N238" s="34"/>
      <c r="O238" s="34"/>
    </row>
    <row r="239" spans="1:15" ht="46.5" customHeight="1">
      <c r="A239" s="2"/>
      <c r="B239" s="2"/>
      <c r="C239" s="2"/>
      <c r="D239" s="2"/>
      <c r="E239" s="2"/>
      <c r="F239" s="2"/>
      <c r="G239" s="2"/>
      <c r="H239" s="1" t="s">
        <v>154</v>
      </c>
      <c r="I239" s="1"/>
      <c r="J239" s="34"/>
      <c r="K239" s="34"/>
      <c r="L239" s="34"/>
      <c r="M239" s="34"/>
      <c r="N239" s="34"/>
      <c r="O239" s="34"/>
    </row>
    <row r="240" spans="1:15" ht="15" customHeight="1">
      <c r="A240" s="2"/>
      <c r="B240" s="2"/>
      <c r="C240" s="2"/>
      <c r="D240" s="2"/>
      <c r="E240" s="2" t="s">
        <v>78</v>
      </c>
      <c r="F240" s="2"/>
      <c r="G240" s="2"/>
      <c r="H240" s="1" t="s">
        <v>151</v>
      </c>
      <c r="I240" s="1"/>
      <c r="J240" s="34"/>
      <c r="K240" s="34"/>
      <c r="L240" s="34"/>
      <c r="M240" s="34"/>
      <c r="N240" s="34"/>
      <c r="O240" s="34"/>
    </row>
    <row r="241" spans="1:15">
      <c r="A241" s="2"/>
      <c r="B241" s="2"/>
      <c r="C241" s="2"/>
      <c r="D241" s="2"/>
      <c r="E241" s="2"/>
      <c r="F241" s="2"/>
      <c r="G241" s="2"/>
      <c r="H241" s="1" t="s">
        <v>152</v>
      </c>
      <c r="I241" s="1"/>
      <c r="J241" s="34"/>
      <c r="K241" s="34"/>
      <c r="L241" s="34"/>
      <c r="M241" s="34"/>
      <c r="N241" s="34"/>
      <c r="O241" s="34"/>
    </row>
    <row r="242" spans="1:15" ht="15" customHeight="1">
      <c r="A242" s="2"/>
      <c r="B242" s="2"/>
      <c r="C242" s="2"/>
      <c r="D242" s="2"/>
      <c r="E242" s="2"/>
      <c r="F242" s="2"/>
      <c r="G242" s="2"/>
      <c r="H242" s="40" t="s">
        <v>153</v>
      </c>
      <c r="I242" s="40"/>
      <c r="J242" s="34"/>
      <c r="K242" s="34"/>
      <c r="L242" s="34"/>
      <c r="M242" s="34"/>
      <c r="N242" s="34"/>
      <c r="O242" s="34"/>
    </row>
    <row r="243" spans="1:15" ht="48" customHeight="1">
      <c r="A243" s="2"/>
      <c r="B243" s="2"/>
      <c r="C243" s="2"/>
      <c r="D243" s="2"/>
      <c r="E243" s="2"/>
      <c r="F243" s="2"/>
      <c r="G243" s="2"/>
      <c r="H243" s="1" t="s">
        <v>154</v>
      </c>
      <c r="I243" s="1"/>
      <c r="J243" s="34"/>
      <c r="K243" s="34"/>
      <c r="L243" s="34"/>
      <c r="M243" s="34"/>
      <c r="N243" s="34"/>
      <c r="O243" s="34"/>
    </row>
    <row r="244" spans="1:15" ht="15" customHeight="1">
      <c r="A244" s="2" t="s">
        <v>102</v>
      </c>
      <c r="B244" s="2"/>
      <c r="C244" s="2"/>
      <c r="D244" s="2"/>
      <c r="E244" s="2" t="s">
        <v>78</v>
      </c>
      <c r="F244" s="2"/>
      <c r="G244" s="2"/>
      <c r="H244" s="1" t="s">
        <v>151</v>
      </c>
      <c r="I244" s="1"/>
      <c r="J244" s="36">
        <v>525.88</v>
      </c>
      <c r="K244" s="36">
        <v>500</v>
      </c>
      <c r="L244" s="36">
        <v>500</v>
      </c>
      <c r="M244" s="36">
        <v>500</v>
      </c>
      <c r="N244" s="34"/>
      <c r="O244" s="34"/>
    </row>
    <row r="245" spans="1:15">
      <c r="A245" s="2"/>
      <c r="B245" s="2"/>
      <c r="C245" s="2"/>
      <c r="D245" s="2"/>
      <c r="E245" s="2"/>
      <c r="F245" s="2"/>
      <c r="G245" s="2"/>
      <c r="H245" s="1" t="s">
        <v>152</v>
      </c>
      <c r="I245" s="1"/>
      <c r="J245" s="34"/>
      <c r="K245" s="34"/>
      <c r="L245" s="34"/>
      <c r="M245" s="34"/>
      <c r="N245" s="34"/>
      <c r="O245" s="34"/>
    </row>
    <row r="246" spans="1:15" ht="15" customHeight="1">
      <c r="A246" s="2"/>
      <c r="B246" s="2"/>
      <c r="C246" s="2"/>
      <c r="D246" s="2"/>
      <c r="E246" s="2"/>
      <c r="F246" s="2"/>
      <c r="G246" s="2"/>
      <c r="H246" s="40" t="s">
        <v>153</v>
      </c>
      <c r="I246" s="40"/>
      <c r="J246" s="34"/>
      <c r="K246" s="34"/>
      <c r="L246" s="34"/>
      <c r="M246" s="34"/>
      <c r="N246" s="34"/>
      <c r="O246" s="34"/>
    </row>
    <row r="247" spans="1:15">
      <c r="A247" s="2"/>
      <c r="B247" s="2"/>
      <c r="C247" s="2"/>
      <c r="D247" s="2"/>
      <c r="E247" s="2"/>
      <c r="F247" s="2"/>
      <c r="G247" s="2"/>
      <c r="H247" s="1" t="s">
        <v>154</v>
      </c>
      <c r="I247" s="1"/>
      <c r="J247" s="34">
        <v>525.88</v>
      </c>
      <c r="K247" s="34">
        <v>500</v>
      </c>
      <c r="L247" s="34">
        <v>500</v>
      </c>
      <c r="M247" s="34">
        <v>500</v>
      </c>
      <c r="N247" s="34"/>
      <c r="O247" s="34"/>
    </row>
    <row r="248" spans="1:15" ht="15" customHeight="1">
      <c r="A248" s="2" t="s">
        <v>164</v>
      </c>
      <c r="B248" s="2"/>
      <c r="C248" s="2"/>
      <c r="D248" s="2"/>
      <c r="E248" s="2" t="s">
        <v>78</v>
      </c>
      <c r="F248" s="2"/>
      <c r="G248" s="2"/>
      <c r="H248" s="1" t="s">
        <v>151</v>
      </c>
      <c r="I248" s="1"/>
      <c r="J248" s="34">
        <v>525.88</v>
      </c>
      <c r="K248" s="34">
        <v>500</v>
      </c>
      <c r="L248" s="34">
        <v>500</v>
      </c>
      <c r="M248" s="34">
        <v>500</v>
      </c>
      <c r="N248" s="34"/>
      <c r="O248" s="34"/>
    </row>
    <row r="249" spans="1:15">
      <c r="A249" s="2"/>
      <c r="B249" s="2"/>
      <c r="C249" s="2"/>
      <c r="D249" s="2"/>
      <c r="E249" s="2"/>
      <c r="F249" s="2"/>
      <c r="G249" s="2"/>
      <c r="H249" s="1" t="s">
        <v>152</v>
      </c>
      <c r="I249" s="1"/>
      <c r="J249" s="34"/>
      <c r="K249" s="34"/>
      <c r="L249" s="34"/>
      <c r="M249" s="34"/>
      <c r="N249" s="34"/>
      <c r="O249" s="34"/>
    </row>
    <row r="250" spans="1:15" ht="15" customHeight="1">
      <c r="A250" s="2"/>
      <c r="B250" s="2"/>
      <c r="C250" s="2"/>
      <c r="D250" s="2"/>
      <c r="E250" s="2"/>
      <c r="F250" s="2"/>
      <c r="G250" s="2"/>
      <c r="H250" s="40" t="s">
        <v>153</v>
      </c>
      <c r="I250" s="40"/>
      <c r="J250" s="34"/>
      <c r="K250" s="34"/>
      <c r="L250" s="34"/>
      <c r="M250" s="34"/>
      <c r="N250" s="34"/>
      <c r="O250" s="34"/>
    </row>
    <row r="251" spans="1:15" ht="60" customHeight="1">
      <c r="A251" s="2"/>
      <c r="B251" s="2"/>
      <c r="C251" s="2"/>
      <c r="D251" s="2"/>
      <c r="E251" s="2"/>
      <c r="F251" s="2"/>
      <c r="G251" s="2"/>
      <c r="H251" s="1" t="s">
        <v>154</v>
      </c>
      <c r="I251" s="1"/>
      <c r="J251" s="34">
        <v>525.88</v>
      </c>
      <c r="K251" s="34">
        <v>500</v>
      </c>
      <c r="L251" s="34">
        <v>500</v>
      </c>
      <c r="M251" s="34">
        <v>500</v>
      </c>
      <c r="N251" s="34"/>
      <c r="O251" s="34"/>
    </row>
    <row r="252" spans="1:15" ht="15" customHeight="1">
      <c r="A252" s="2" t="s">
        <v>165</v>
      </c>
      <c r="B252" s="2"/>
      <c r="C252" s="2"/>
      <c r="D252" s="2"/>
      <c r="E252" s="2" t="s">
        <v>78</v>
      </c>
      <c r="F252" s="2"/>
      <c r="G252" s="2"/>
      <c r="H252" s="1" t="s">
        <v>151</v>
      </c>
      <c r="I252" s="1"/>
      <c r="J252" s="34">
        <v>525.88</v>
      </c>
      <c r="K252" s="34">
        <v>500</v>
      </c>
      <c r="L252" s="34">
        <v>500</v>
      </c>
      <c r="M252" s="34">
        <v>500</v>
      </c>
      <c r="N252" s="34"/>
      <c r="O252" s="34"/>
    </row>
    <row r="253" spans="1:15">
      <c r="A253" s="2"/>
      <c r="B253" s="2"/>
      <c r="C253" s="2"/>
      <c r="D253" s="2"/>
      <c r="E253" s="2"/>
      <c r="F253" s="2"/>
      <c r="G253" s="2"/>
      <c r="H253" s="1" t="s">
        <v>152</v>
      </c>
      <c r="I253" s="1"/>
      <c r="J253" s="34"/>
      <c r="K253" s="34"/>
      <c r="L253" s="34"/>
      <c r="M253" s="34"/>
      <c r="N253" s="34"/>
      <c r="O253" s="34"/>
    </row>
    <row r="254" spans="1:15" ht="15" customHeight="1">
      <c r="A254" s="2"/>
      <c r="B254" s="2"/>
      <c r="C254" s="2"/>
      <c r="D254" s="2"/>
      <c r="E254" s="2"/>
      <c r="F254" s="2"/>
      <c r="G254" s="2"/>
      <c r="H254" s="40" t="s">
        <v>153</v>
      </c>
      <c r="I254" s="40"/>
      <c r="J254" s="34"/>
      <c r="K254" s="34"/>
      <c r="L254" s="34"/>
      <c r="M254" s="34"/>
      <c r="N254" s="34"/>
      <c r="O254" s="34"/>
    </row>
    <row r="255" spans="1:15">
      <c r="A255" s="2"/>
      <c r="B255" s="2"/>
      <c r="C255" s="2"/>
      <c r="D255" s="2"/>
      <c r="E255" s="2"/>
      <c r="F255" s="2"/>
      <c r="G255" s="2"/>
      <c r="H255" s="1" t="s">
        <v>154</v>
      </c>
      <c r="I255" s="1"/>
      <c r="J255" s="34">
        <v>525.88</v>
      </c>
      <c r="K255" s="34">
        <v>500</v>
      </c>
      <c r="L255" s="34">
        <v>500</v>
      </c>
      <c r="M255" s="34">
        <v>500</v>
      </c>
      <c r="N255" s="34"/>
      <c r="O255" s="34"/>
    </row>
    <row r="256" spans="1:15" ht="15" customHeight="1">
      <c r="A256" s="2" t="s">
        <v>108</v>
      </c>
      <c r="B256" s="2"/>
      <c r="C256" s="2"/>
      <c r="D256" s="2"/>
      <c r="E256" s="2" t="s">
        <v>78</v>
      </c>
      <c r="F256" s="2"/>
      <c r="G256" s="2"/>
      <c r="H256" s="1" t="s">
        <v>151</v>
      </c>
      <c r="I256" s="1"/>
      <c r="J256" s="36">
        <f>J259+J258+J257</f>
        <v>7218.3099999999995</v>
      </c>
      <c r="K256" s="36">
        <f>K259+K258+K257</f>
        <v>4299</v>
      </c>
      <c r="L256" s="36">
        <f>L259+L258+L257</f>
        <v>3800</v>
      </c>
      <c r="M256" s="36">
        <f>M259+M258+M257</f>
        <v>3800</v>
      </c>
      <c r="N256" s="34"/>
      <c r="O256" s="34"/>
    </row>
    <row r="257" spans="1:15">
      <c r="A257" s="2"/>
      <c r="B257" s="2"/>
      <c r="C257" s="2"/>
      <c r="D257" s="2"/>
      <c r="E257" s="2"/>
      <c r="F257" s="2"/>
      <c r="G257" s="2"/>
      <c r="H257" s="1" t="s">
        <v>152</v>
      </c>
      <c r="I257" s="1"/>
      <c r="J257" s="34"/>
      <c r="K257" s="34"/>
      <c r="L257" s="34"/>
      <c r="M257" s="34"/>
      <c r="N257" s="34"/>
      <c r="O257" s="34"/>
    </row>
    <row r="258" spans="1:15" ht="15" customHeight="1">
      <c r="A258" s="2"/>
      <c r="B258" s="2"/>
      <c r="C258" s="2"/>
      <c r="D258" s="2"/>
      <c r="E258" s="2"/>
      <c r="F258" s="2"/>
      <c r="G258" s="2"/>
      <c r="H258" s="40" t="s">
        <v>153</v>
      </c>
      <c r="I258" s="40"/>
      <c r="J258" s="34"/>
      <c r="K258" s="34"/>
      <c r="L258" s="34"/>
      <c r="M258" s="34"/>
      <c r="N258" s="34"/>
      <c r="O258" s="34"/>
    </row>
    <row r="259" spans="1:15">
      <c r="A259" s="2"/>
      <c r="B259" s="2"/>
      <c r="C259" s="2"/>
      <c r="D259" s="2"/>
      <c r="E259" s="2"/>
      <c r="F259" s="2"/>
      <c r="G259" s="2"/>
      <c r="H259" s="1" t="s">
        <v>154</v>
      </c>
      <c r="I259" s="1"/>
      <c r="J259" s="34">
        <f>J263+J278</f>
        <v>7218.3099999999995</v>
      </c>
      <c r="K259" s="34">
        <f>K260+K278</f>
        <v>4299</v>
      </c>
      <c r="L259" s="34">
        <f>L260+L278</f>
        <v>3800</v>
      </c>
      <c r="M259" s="34">
        <f>M260+M278</f>
        <v>3800</v>
      </c>
      <c r="N259" s="34"/>
      <c r="O259" s="34"/>
    </row>
    <row r="260" spans="1:15" ht="15" customHeight="1">
      <c r="A260" s="2" t="s">
        <v>166</v>
      </c>
      <c r="B260" s="2"/>
      <c r="C260" s="2"/>
      <c r="D260" s="2"/>
      <c r="E260" s="2" t="s">
        <v>78</v>
      </c>
      <c r="F260" s="2"/>
      <c r="G260" s="2"/>
      <c r="H260" s="1" t="s">
        <v>151</v>
      </c>
      <c r="I260" s="1"/>
      <c r="J260" s="34">
        <f>J263+J262+J261</f>
        <v>4693.32</v>
      </c>
      <c r="K260" s="34">
        <f>K263+K262+K261</f>
        <v>1525.5</v>
      </c>
      <c r="L260" s="34">
        <f>L263+L262+L261</f>
        <v>700</v>
      </c>
      <c r="M260" s="34">
        <f>M263+M262+M261</f>
        <v>700</v>
      </c>
      <c r="N260" s="34"/>
      <c r="O260" s="34"/>
    </row>
    <row r="261" spans="1:15">
      <c r="A261" s="2"/>
      <c r="B261" s="2"/>
      <c r="C261" s="2"/>
      <c r="D261" s="2"/>
      <c r="E261" s="2"/>
      <c r="F261" s="2"/>
      <c r="G261" s="2"/>
      <c r="H261" s="1" t="s">
        <v>152</v>
      </c>
      <c r="I261" s="1"/>
      <c r="J261" s="34"/>
      <c r="K261" s="34"/>
      <c r="L261" s="34"/>
      <c r="M261" s="34"/>
      <c r="N261" s="34"/>
      <c r="O261" s="34"/>
    </row>
    <row r="262" spans="1:15" ht="15" customHeight="1">
      <c r="A262" s="2"/>
      <c r="B262" s="2"/>
      <c r="C262" s="2"/>
      <c r="D262" s="2"/>
      <c r="E262" s="2"/>
      <c r="F262" s="2"/>
      <c r="G262" s="2"/>
      <c r="H262" s="40" t="s">
        <v>153</v>
      </c>
      <c r="I262" s="40"/>
      <c r="J262" s="34"/>
      <c r="K262" s="34"/>
      <c r="L262" s="34"/>
      <c r="M262" s="34"/>
      <c r="N262" s="34"/>
      <c r="O262" s="34"/>
    </row>
    <row r="263" spans="1:15" ht="42.75" customHeight="1">
      <c r="A263" s="2"/>
      <c r="B263" s="2"/>
      <c r="C263" s="2"/>
      <c r="D263" s="2"/>
      <c r="E263" s="2"/>
      <c r="F263" s="2"/>
      <c r="G263" s="2"/>
      <c r="H263" s="1" t="s">
        <v>154</v>
      </c>
      <c r="I263" s="1"/>
      <c r="J263" s="34">
        <f t="shared" ref="J263:O263" si="1">J269+J268+J267+J266+J265+J264</f>
        <v>4693.32</v>
      </c>
      <c r="K263" s="34">
        <f t="shared" si="1"/>
        <v>1525.5</v>
      </c>
      <c r="L263" s="34">
        <f t="shared" si="1"/>
        <v>700</v>
      </c>
      <c r="M263" s="34">
        <f t="shared" si="1"/>
        <v>700</v>
      </c>
      <c r="N263" s="34">
        <f t="shared" si="1"/>
        <v>0</v>
      </c>
      <c r="O263" s="34">
        <f t="shared" si="1"/>
        <v>7618.82</v>
      </c>
    </row>
    <row r="264" spans="1:15" ht="59.25" customHeight="1">
      <c r="A264" s="2" t="s">
        <v>167</v>
      </c>
      <c r="B264" s="2"/>
      <c r="C264" s="2"/>
      <c r="D264" s="2"/>
      <c r="E264" s="52" t="s">
        <v>78</v>
      </c>
      <c r="F264" s="52"/>
      <c r="G264" s="52"/>
      <c r="H264" s="1" t="s">
        <v>154</v>
      </c>
      <c r="I264" s="1"/>
      <c r="J264" s="34">
        <v>913</v>
      </c>
      <c r="K264" s="34">
        <v>0</v>
      </c>
      <c r="L264" s="34"/>
      <c r="M264" s="34"/>
      <c r="N264" s="34"/>
      <c r="O264" s="34">
        <f t="shared" ref="O264:O270" si="2">SUM(J264:N264)</f>
        <v>913</v>
      </c>
    </row>
    <row r="265" spans="1:15" ht="49.5" customHeight="1">
      <c r="A265" s="2" t="s">
        <v>168</v>
      </c>
      <c r="B265" s="2"/>
      <c r="C265" s="2"/>
      <c r="D265" s="2"/>
      <c r="E265" s="52"/>
      <c r="F265" s="52"/>
      <c r="G265" s="52"/>
      <c r="H265" s="1" t="s">
        <v>154</v>
      </c>
      <c r="I265" s="1"/>
      <c r="J265" s="34">
        <v>3191.49</v>
      </c>
      <c r="K265" s="34">
        <v>625.5</v>
      </c>
      <c r="L265" s="34"/>
      <c r="M265" s="34"/>
      <c r="N265" s="34"/>
      <c r="O265" s="34">
        <f t="shared" si="2"/>
        <v>3816.99</v>
      </c>
    </row>
    <row r="266" spans="1:15" ht="60.75" customHeight="1">
      <c r="A266" s="2" t="s">
        <v>169</v>
      </c>
      <c r="B266" s="2"/>
      <c r="C266" s="2"/>
      <c r="D266" s="2"/>
      <c r="E266" s="52"/>
      <c r="F266" s="52"/>
      <c r="G266" s="52"/>
      <c r="H266" s="1" t="s">
        <v>154</v>
      </c>
      <c r="I266" s="1"/>
      <c r="J266" s="34">
        <v>230.83</v>
      </c>
      <c r="K266" s="34">
        <v>500</v>
      </c>
      <c r="L266" s="34">
        <v>500</v>
      </c>
      <c r="M266" s="34">
        <v>500</v>
      </c>
      <c r="N266" s="34"/>
      <c r="O266" s="34">
        <f t="shared" si="2"/>
        <v>1730.83</v>
      </c>
    </row>
    <row r="267" spans="1:15" ht="42" customHeight="1">
      <c r="A267" s="2" t="s">
        <v>170</v>
      </c>
      <c r="B267" s="2"/>
      <c r="C267" s="2"/>
      <c r="D267" s="2"/>
      <c r="E267" s="52"/>
      <c r="F267" s="52"/>
      <c r="G267" s="52"/>
      <c r="H267" s="1" t="s">
        <v>154</v>
      </c>
      <c r="I267" s="1"/>
      <c r="J267" s="34">
        <v>234.9</v>
      </c>
      <c r="K267" s="34">
        <v>200</v>
      </c>
      <c r="L267" s="34"/>
      <c r="M267" s="34"/>
      <c r="N267" s="34"/>
      <c r="O267" s="34">
        <f t="shared" si="2"/>
        <v>434.9</v>
      </c>
    </row>
    <row r="268" spans="1:15" ht="45.75" customHeight="1">
      <c r="A268" s="2" t="s">
        <v>171</v>
      </c>
      <c r="B268" s="2"/>
      <c r="C268" s="2"/>
      <c r="D268" s="2"/>
      <c r="E268" s="52"/>
      <c r="F268" s="52"/>
      <c r="G268" s="52"/>
      <c r="H268" s="1" t="s">
        <v>154</v>
      </c>
      <c r="I268" s="1"/>
      <c r="J268" s="34">
        <v>0</v>
      </c>
      <c r="K268" s="34"/>
      <c r="L268" s="34"/>
      <c r="M268" s="34"/>
      <c r="N268" s="34"/>
      <c r="O268" s="34">
        <f t="shared" si="2"/>
        <v>0</v>
      </c>
    </row>
    <row r="269" spans="1:15" ht="34.5" customHeight="1">
      <c r="A269" s="2" t="s">
        <v>172</v>
      </c>
      <c r="B269" s="2"/>
      <c r="C269" s="2"/>
      <c r="D269" s="2"/>
      <c r="E269" s="52"/>
      <c r="F269" s="52"/>
      <c r="G269" s="52"/>
      <c r="H269" s="1" t="s">
        <v>154</v>
      </c>
      <c r="I269" s="1"/>
      <c r="J269" s="36">
        <v>123.1</v>
      </c>
      <c r="K269" s="34">
        <v>200</v>
      </c>
      <c r="L269" s="34">
        <v>200</v>
      </c>
      <c r="M269" s="34">
        <v>200</v>
      </c>
      <c r="N269" s="34"/>
      <c r="O269" s="34">
        <f t="shared" si="2"/>
        <v>723.1</v>
      </c>
    </row>
    <row r="270" spans="1:15" ht="30" customHeight="1">
      <c r="A270" s="2" t="s">
        <v>173</v>
      </c>
      <c r="B270" s="2"/>
      <c r="C270" s="2"/>
      <c r="D270" s="2"/>
      <c r="E270" s="2"/>
      <c r="F270" s="2"/>
      <c r="G270" s="2"/>
      <c r="H270" s="1"/>
      <c r="I270" s="1"/>
      <c r="J270" s="34">
        <f>SUM(J264:J269)</f>
        <v>4693.32</v>
      </c>
      <c r="K270" s="34">
        <f>SUM(K264:K269)</f>
        <v>1525.5</v>
      </c>
      <c r="L270" s="34">
        <f>SUM(L264:L269)</f>
        <v>700</v>
      </c>
      <c r="M270" s="34">
        <f>SUM(M264:M269)</f>
        <v>700</v>
      </c>
      <c r="N270" s="34"/>
      <c r="O270" s="34">
        <f t="shared" si="2"/>
        <v>7618.82</v>
      </c>
    </row>
    <row r="271" spans="1:15" ht="15" customHeight="1">
      <c r="A271" s="2" t="s">
        <v>174</v>
      </c>
      <c r="B271" s="2"/>
      <c r="C271" s="2"/>
      <c r="D271" s="2"/>
      <c r="E271" s="2" t="s">
        <v>78</v>
      </c>
      <c r="F271" s="2"/>
      <c r="G271" s="2"/>
      <c r="H271" s="1" t="s">
        <v>151</v>
      </c>
      <c r="I271" s="1"/>
      <c r="J271" s="34">
        <v>2524.9899999999998</v>
      </c>
      <c r="K271" s="34">
        <v>2773.5</v>
      </c>
      <c r="L271" s="34">
        <v>3100</v>
      </c>
      <c r="M271" s="34">
        <v>3100</v>
      </c>
      <c r="N271" s="34"/>
      <c r="O271" s="34"/>
    </row>
    <row r="272" spans="1:15">
      <c r="A272" s="2"/>
      <c r="B272" s="2"/>
      <c r="C272" s="2"/>
      <c r="D272" s="2"/>
      <c r="E272" s="2"/>
      <c r="F272" s="2"/>
      <c r="G272" s="2"/>
      <c r="H272" s="1" t="s">
        <v>152</v>
      </c>
      <c r="I272" s="1"/>
      <c r="J272" s="34">
        <v>0</v>
      </c>
      <c r="K272" s="34">
        <v>0</v>
      </c>
      <c r="L272" s="34">
        <v>0</v>
      </c>
      <c r="M272" s="34">
        <v>0</v>
      </c>
      <c r="N272" s="34"/>
      <c r="O272" s="34"/>
    </row>
    <row r="273" spans="1:15" ht="15" customHeight="1">
      <c r="A273" s="2"/>
      <c r="B273" s="2"/>
      <c r="C273" s="2"/>
      <c r="D273" s="2"/>
      <c r="E273" s="2"/>
      <c r="F273" s="2"/>
      <c r="G273" s="2"/>
      <c r="H273" s="40" t="s">
        <v>153</v>
      </c>
      <c r="I273" s="40"/>
      <c r="J273" s="34">
        <v>0</v>
      </c>
      <c r="K273" s="34">
        <v>0</v>
      </c>
      <c r="L273" s="34">
        <v>0</v>
      </c>
      <c r="M273" s="34">
        <v>0</v>
      </c>
      <c r="N273" s="34"/>
      <c r="O273" s="34"/>
    </row>
    <row r="274" spans="1:15">
      <c r="A274" s="2"/>
      <c r="B274" s="2"/>
      <c r="C274" s="2"/>
      <c r="D274" s="2"/>
      <c r="E274" s="2"/>
      <c r="F274" s="2"/>
      <c r="G274" s="2"/>
      <c r="H274" s="1" t="s">
        <v>154</v>
      </c>
      <c r="I274" s="1"/>
      <c r="J274" s="34">
        <v>2524.9899999999998</v>
      </c>
      <c r="K274" s="34">
        <v>2773.5</v>
      </c>
      <c r="L274" s="34">
        <v>3100</v>
      </c>
      <c r="M274" s="34">
        <v>3100</v>
      </c>
      <c r="N274" s="34"/>
      <c r="O274" s="34">
        <f>SUM(J274:N274)</f>
        <v>11498.49</v>
      </c>
    </row>
    <row r="275" spans="1:15" ht="15" customHeight="1">
      <c r="A275" s="2" t="s">
        <v>175</v>
      </c>
      <c r="B275" s="2"/>
      <c r="C275" s="2"/>
      <c r="D275" s="2"/>
      <c r="E275" s="2" t="s">
        <v>78</v>
      </c>
      <c r="F275" s="2"/>
      <c r="G275" s="2"/>
      <c r="H275" s="1" t="s">
        <v>151</v>
      </c>
      <c r="I275" s="1"/>
      <c r="J275" s="34">
        <v>2524.9899999999998</v>
      </c>
      <c r="K275" s="34">
        <v>2773.5</v>
      </c>
      <c r="L275" s="34">
        <v>3100</v>
      </c>
      <c r="M275" s="34">
        <v>3100</v>
      </c>
      <c r="N275" s="34"/>
      <c r="O275" s="34">
        <f>SUM(J275:N275)</f>
        <v>11498.49</v>
      </c>
    </row>
    <row r="276" spans="1:15">
      <c r="A276" s="2"/>
      <c r="B276" s="2"/>
      <c r="C276" s="2"/>
      <c r="D276" s="2"/>
      <c r="E276" s="2"/>
      <c r="F276" s="2"/>
      <c r="G276" s="2"/>
      <c r="H276" s="1" t="s">
        <v>152</v>
      </c>
      <c r="I276" s="1"/>
      <c r="J276" s="34">
        <v>0</v>
      </c>
      <c r="K276" s="34">
        <v>0</v>
      </c>
      <c r="L276" s="34">
        <v>0</v>
      </c>
      <c r="M276" s="34">
        <v>0</v>
      </c>
      <c r="N276" s="34"/>
      <c r="O276" s="34"/>
    </row>
    <row r="277" spans="1:15" ht="15" customHeight="1">
      <c r="A277" s="2"/>
      <c r="B277" s="2"/>
      <c r="C277" s="2"/>
      <c r="D277" s="2"/>
      <c r="E277" s="2"/>
      <c r="F277" s="2"/>
      <c r="G277" s="2"/>
      <c r="H277" s="40" t="s">
        <v>153</v>
      </c>
      <c r="I277" s="40"/>
      <c r="J277" s="34">
        <v>0</v>
      </c>
      <c r="K277" s="34">
        <v>0</v>
      </c>
      <c r="L277" s="34">
        <v>0</v>
      </c>
      <c r="M277" s="34">
        <v>0</v>
      </c>
      <c r="N277" s="34"/>
      <c r="O277" s="34"/>
    </row>
    <row r="278" spans="1:15">
      <c r="A278" s="2"/>
      <c r="B278" s="2"/>
      <c r="C278" s="2"/>
      <c r="D278" s="2"/>
      <c r="E278" s="2"/>
      <c r="F278" s="2"/>
      <c r="G278" s="2"/>
      <c r="H278" s="1" t="s">
        <v>154</v>
      </c>
      <c r="I278" s="1"/>
      <c r="J278" s="36">
        <v>2524.9899999999998</v>
      </c>
      <c r="K278" s="34">
        <v>2773.5</v>
      </c>
      <c r="L278" s="34">
        <v>3100</v>
      </c>
      <c r="M278" s="34">
        <v>3100</v>
      </c>
      <c r="N278" s="34"/>
      <c r="O278" s="34">
        <f>SUM(J278:N278)</f>
        <v>11498.49</v>
      </c>
    </row>
    <row r="279" spans="1:1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</row>
    <row r="280" spans="1:1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</row>
    <row r="281" spans="1:15" ht="14.45" customHeight="1">
      <c r="A281" s="21"/>
      <c r="B281" s="21"/>
      <c r="C281" s="21"/>
      <c r="D281" s="21"/>
      <c r="E281" s="21"/>
      <c r="F281" s="21"/>
      <c r="G281" s="21"/>
      <c r="H281" s="21"/>
      <c r="I281" s="21"/>
      <c r="J281" s="55" t="s">
        <v>176</v>
      </c>
      <c r="K281" s="55"/>
      <c r="L281" s="55"/>
      <c r="M281" s="55"/>
      <c r="N281" s="55"/>
      <c r="O281" s="55"/>
    </row>
    <row r="282" spans="1:15">
      <c r="A282" s="21"/>
      <c r="B282" s="21"/>
      <c r="C282" s="21"/>
      <c r="D282" s="21"/>
      <c r="E282" s="21"/>
      <c r="F282" s="21"/>
      <c r="G282" s="21"/>
      <c r="H282" s="21"/>
      <c r="I282" s="21"/>
      <c r="J282" s="55"/>
      <c r="K282" s="55"/>
      <c r="L282" s="55"/>
      <c r="M282" s="55"/>
      <c r="N282" s="55"/>
      <c r="O282" s="55"/>
    </row>
    <row r="283" spans="1:15">
      <c r="A283" s="21"/>
      <c r="B283" s="21"/>
      <c r="C283" s="21"/>
      <c r="D283" s="21"/>
      <c r="E283" s="21"/>
      <c r="F283" s="21"/>
      <c r="G283" s="21"/>
      <c r="H283" s="21"/>
      <c r="I283" s="21"/>
      <c r="J283" s="55"/>
      <c r="K283" s="55"/>
      <c r="L283" s="55"/>
      <c r="M283" s="55"/>
      <c r="N283" s="55"/>
      <c r="O283" s="55"/>
    </row>
    <row r="284" spans="1:15" ht="27.6" customHeight="1">
      <c r="A284" s="21"/>
      <c r="B284" s="21"/>
      <c r="C284" s="21"/>
      <c r="D284" s="21"/>
      <c r="E284" s="21"/>
      <c r="F284" s="21"/>
      <c r="G284" s="21"/>
      <c r="H284" s="21"/>
      <c r="I284" s="21"/>
      <c r="J284" s="55"/>
      <c r="K284" s="55"/>
      <c r="L284" s="55"/>
      <c r="M284" s="55"/>
      <c r="N284" s="55"/>
      <c r="O284" s="55"/>
    </row>
    <row r="285" spans="1:1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</row>
    <row r="286" spans="1:15" ht="76.900000000000006" customHeight="1">
      <c r="A286" s="43" t="s">
        <v>177</v>
      </c>
      <c r="B286" s="43"/>
      <c r="C286" s="43"/>
      <c r="D286" s="43"/>
      <c r="E286" s="43"/>
      <c r="F286" s="43"/>
      <c r="G286" s="43"/>
      <c r="H286" s="43"/>
      <c r="I286" s="43"/>
      <c r="J286" s="43"/>
      <c r="K286" s="43"/>
      <c r="L286" s="43"/>
      <c r="M286" s="43"/>
      <c r="N286" s="43"/>
      <c r="O286" s="43"/>
    </row>
    <row r="287" spans="1:15" ht="15" customHeight="1">
      <c r="A287" s="3" t="s">
        <v>178</v>
      </c>
      <c r="B287" s="3"/>
      <c r="C287" s="3"/>
      <c r="D287" s="3"/>
      <c r="E287" s="2" t="s">
        <v>31</v>
      </c>
      <c r="F287" s="2"/>
      <c r="G287" s="2"/>
      <c r="H287" s="1" t="s">
        <v>179</v>
      </c>
      <c r="I287" s="1"/>
      <c r="J287" s="2" t="s">
        <v>180</v>
      </c>
      <c r="K287" s="2"/>
      <c r="L287" s="2"/>
      <c r="M287" s="2" t="s">
        <v>181</v>
      </c>
      <c r="N287" s="2"/>
      <c r="O287" s="2" t="s">
        <v>182</v>
      </c>
    </row>
    <row r="288" spans="1:15" ht="30">
      <c r="A288" s="3"/>
      <c r="B288" s="3"/>
      <c r="C288" s="3"/>
      <c r="D288" s="3"/>
      <c r="E288" s="2"/>
      <c r="F288" s="2"/>
      <c r="G288" s="2"/>
      <c r="H288" s="18" t="s">
        <v>183</v>
      </c>
      <c r="I288" s="37" t="s">
        <v>184</v>
      </c>
      <c r="J288" s="2"/>
      <c r="K288" s="2"/>
      <c r="L288" s="2"/>
      <c r="M288" s="2"/>
      <c r="N288" s="2"/>
      <c r="O288" s="2"/>
    </row>
    <row r="289" spans="1:18">
      <c r="A289" s="1">
        <v>1</v>
      </c>
      <c r="B289" s="1"/>
      <c r="C289" s="1"/>
      <c r="D289" s="1"/>
      <c r="E289" s="1">
        <v>2</v>
      </c>
      <c r="F289" s="1"/>
      <c r="G289" s="1"/>
      <c r="H289" s="1">
        <v>3</v>
      </c>
      <c r="I289" s="1"/>
      <c r="J289" s="1">
        <v>5</v>
      </c>
      <c r="K289" s="1"/>
      <c r="L289" s="1"/>
      <c r="M289" s="3">
        <v>6</v>
      </c>
      <c r="N289" s="3"/>
      <c r="O289" s="17">
        <v>7</v>
      </c>
    </row>
    <row r="290" spans="1:18">
      <c r="A290" s="46" t="s">
        <v>71</v>
      </c>
      <c r="B290" s="46"/>
      <c r="C290" s="46"/>
      <c r="D290" s="46"/>
      <c r="E290" s="46"/>
      <c r="F290" s="46"/>
      <c r="G290" s="46"/>
      <c r="H290" s="46"/>
      <c r="I290" s="46"/>
      <c r="J290" s="46"/>
      <c r="K290" s="46"/>
      <c r="L290" s="46"/>
      <c r="M290" s="46"/>
      <c r="N290" s="46"/>
      <c r="O290" s="46"/>
    </row>
    <row r="291" spans="1:18">
      <c r="A291" s="42" t="s">
        <v>72</v>
      </c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</row>
    <row r="292" spans="1:18">
      <c r="A292" s="42" t="s">
        <v>185</v>
      </c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</row>
    <row r="293" spans="1:18" ht="84.75" customHeight="1">
      <c r="A293" s="2" t="s">
        <v>186</v>
      </c>
      <c r="B293" s="2"/>
      <c r="C293" s="2"/>
      <c r="D293" s="2"/>
      <c r="E293" s="2" t="s">
        <v>78</v>
      </c>
      <c r="F293" s="2"/>
      <c r="G293" s="2"/>
      <c r="H293" s="17">
        <v>2023</v>
      </c>
      <c r="I293" s="18">
        <v>2028</v>
      </c>
      <c r="J293" s="2" t="s">
        <v>187</v>
      </c>
      <c r="K293" s="2"/>
      <c r="L293" s="2"/>
      <c r="M293" s="1" t="s">
        <v>188</v>
      </c>
      <c r="N293" s="1"/>
      <c r="O293" s="25">
        <v>7183.7</v>
      </c>
    </row>
    <row r="294" spans="1:18">
      <c r="A294" s="46" t="s">
        <v>83</v>
      </c>
      <c r="B294" s="46"/>
      <c r="C294" s="46"/>
      <c r="D294" s="46"/>
      <c r="E294" s="46"/>
      <c r="F294" s="46"/>
      <c r="G294" s="46"/>
      <c r="H294" s="46"/>
      <c r="I294" s="46"/>
      <c r="J294" s="46"/>
      <c r="K294" s="46"/>
      <c r="L294" s="46"/>
      <c r="M294" s="46"/>
      <c r="N294" s="46"/>
      <c r="O294" s="46"/>
    </row>
    <row r="295" spans="1:18">
      <c r="A295" s="42" t="s">
        <v>84</v>
      </c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</row>
    <row r="296" spans="1:18" ht="73.5" customHeight="1">
      <c r="A296" s="2" t="s">
        <v>85</v>
      </c>
      <c r="B296" s="2"/>
      <c r="C296" s="2"/>
      <c r="D296" s="2"/>
      <c r="E296" s="2" t="s">
        <v>78</v>
      </c>
      <c r="F296" s="2"/>
      <c r="G296" s="2"/>
      <c r="H296" s="17">
        <v>2023</v>
      </c>
      <c r="I296" s="18">
        <v>2028</v>
      </c>
      <c r="J296" s="2" t="s">
        <v>189</v>
      </c>
      <c r="K296" s="2"/>
      <c r="L296" s="2"/>
      <c r="M296" s="53" t="s">
        <v>190</v>
      </c>
      <c r="N296" s="53"/>
      <c r="O296" s="38">
        <v>8251</v>
      </c>
      <c r="R296" s="39"/>
    </row>
    <row r="297" spans="1:18" ht="190.5" customHeight="1">
      <c r="A297" s="2" t="s">
        <v>191</v>
      </c>
      <c r="B297" s="2"/>
      <c r="C297" s="2"/>
      <c r="D297" s="2"/>
      <c r="E297" s="2" t="s">
        <v>78</v>
      </c>
      <c r="F297" s="2"/>
      <c r="G297" s="2"/>
      <c r="H297" s="17">
        <v>2023</v>
      </c>
      <c r="I297" s="18">
        <v>2028</v>
      </c>
      <c r="J297" s="2" t="s">
        <v>189</v>
      </c>
      <c r="K297" s="2"/>
      <c r="L297" s="2"/>
      <c r="M297" s="53" t="s">
        <v>192</v>
      </c>
      <c r="N297" s="53"/>
      <c r="O297" s="38">
        <v>78.3</v>
      </c>
      <c r="R297" s="39"/>
    </row>
    <row r="298" spans="1:18">
      <c r="A298" s="1" t="s">
        <v>158</v>
      </c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8">
      <c r="A299" s="46" t="s">
        <v>91</v>
      </c>
      <c r="B299" s="46"/>
      <c r="C299" s="46"/>
      <c r="D299" s="46"/>
      <c r="E299" s="46"/>
      <c r="F299" s="46"/>
      <c r="G299" s="46"/>
      <c r="H299" s="46"/>
      <c r="I299" s="46"/>
      <c r="J299" s="46"/>
      <c r="K299" s="46"/>
      <c r="L299" s="46"/>
      <c r="M299" s="46"/>
      <c r="N299" s="46"/>
      <c r="O299" s="46"/>
    </row>
    <row r="300" spans="1:18" ht="119.25" customHeight="1">
      <c r="A300" s="2" t="s">
        <v>193</v>
      </c>
      <c r="B300" s="2"/>
      <c r="C300" s="2"/>
      <c r="D300" s="2"/>
      <c r="E300" s="2" t="s">
        <v>78</v>
      </c>
      <c r="F300" s="2"/>
      <c r="G300" s="2"/>
      <c r="H300" s="17">
        <v>2023</v>
      </c>
      <c r="I300" s="18">
        <v>2028</v>
      </c>
      <c r="J300" s="2" t="s">
        <v>194</v>
      </c>
      <c r="K300" s="2"/>
      <c r="L300" s="2"/>
      <c r="M300" s="1" t="s">
        <v>195</v>
      </c>
      <c r="N300" s="1"/>
      <c r="O300" s="25">
        <v>15605.3</v>
      </c>
    </row>
    <row r="301" spans="1:18">
      <c r="A301" s="46" t="s">
        <v>97</v>
      </c>
      <c r="B301" s="46"/>
      <c r="C301" s="46"/>
      <c r="D301" s="46"/>
      <c r="E301" s="46"/>
      <c r="F301" s="46"/>
      <c r="G301" s="46"/>
      <c r="H301" s="46"/>
      <c r="I301" s="46"/>
      <c r="J301" s="46"/>
      <c r="K301" s="46"/>
      <c r="L301" s="46"/>
      <c r="M301" s="46"/>
      <c r="N301" s="46"/>
      <c r="O301" s="46"/>
    </row>
    <row r="302" spans="1:18">
      <c r="A302" s="42" t="s">
        <v>98</v>
      </c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</row>
    <row r="303" spans="1:18" ht="115.5" customHeight="1">
      <c r="A303" s="2" t="s">
        <v>186</v>
      </c>
      <c r="B303" s="2"/>
      <c r="C303" s="2"/>
      <c r="D303" s="2"/>
      <c r="E303" s="2" t="s">
        <v>78</v>
      </c>
      <c r="F303" s="2"/>
      <c r="G303" s="2"/>
      <c r="H303" s="17">
        <v>2023</v>
      </c>
      <c r="I303" s="18">
        <v>2028</v>
      </c>
      <c r="J303" s="2" t="s">
        <v>196</v>
      </c>
      <c r="K303" s="2"/>
      <c r="L303" s="2"/>
      <c r="M303" s="1" t="s">
        <v>197</v>
      </c>
      <c r="N303" s="1"/>
      <c r="O303" s="25">
        <v>218162.7</v>
      </c>
    </row>
    <row r="304" spans="1:18">
      <c r="A304" s="46" t="s">
        <v>102</v>
      </c>
      <c r="B304" s="46"/>
      <c r="C304" s="46"/>
      <c r="D304" s="46"/>
      <c r="E304" s="46"/>
      <c r="F304" s="46"/>
      <c r="G304" s="46"/>
      <c r="H304" s="46"/>
      <c r="I304" s="46"/>
      <c r="J304" s="46"/>
      <c r="K304" s="46"/>
      <c r="L304" s="46"/>
      <c r="M304" s="46"/>
      <c r="N304" s="46"/>
      <c r="O304" s="46"/>
    </row>
    <row r="305" spans="1:18">
      <c r="A305" s="42" t="s">
        <v>103</v>
      </c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</row>
    <row r="306" spans="1:18" ht="103.5" customHeight="1">
      <c r="A306" s="2" t="s">
        <v>198</v>
      </c>
      <c r="B306" s="2"/>
      <c r="C306" s="2"/>
      <c r="D306" s="2"/>
      <c r="E306" s="2" t="s">
        <v>78</v>
      </c>
      <c r="F306" s="2"/>
      <c r="G306" s="2"/>
      <c r="H306" s="17">
        <v>2023</v>
      </c>
      <c r="I306" s="18">
        <v>2028</v>
      </c>
      <c r="J306" s="2" t="s">
        <v>199</v>
      </c>
      <c r="K306" s="2"/>
      <c r="L306" s="2"/>
      <c r="M306" s="53" t="s">
        <v>200</v>
      </c>
      <c r="N306" s="53"/>
      <c r="O306" s="38">
        <v>2025.9</v>
      </c>
    </row>
    <row r="307" spans="1:18">
      <c r="A307" s="46" t="s">
        <v>108</v>
      </c>
      <c r="B307" s="46"/>
      <c r="C307" s="46"/>
      <c r="D307" s="46"/>
      <c r="E307" s="46"/>
      <c r="F307" s="46"/>
      <c r="G307" s="46"/>
      <c r="H307" s="46"/>
      <c r="I307" s="46"/>
      <c r="J307" s="46"/>
      <c r="K307" s="46"/>
      <c r="L307" s="46"/>
      <c r="M307" s="46"/>
      <c r="N307" s="46"/>
      <c r="O307" s="46"/>
    </row>
    <row r="308" spans="1:18">
      <c r="A308" s="42" t="s">
        <v>103</v>
      </c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</row>
    <row r="309" spans="1:18" ht="289.5" customHeight="1">
      <c r="A309" s="2" t="s">
        <v>201</v>
      </c>
      <c r="B309" s="2"/>
      <c r="C309" s="2"/>
      <c r="D309" s="2"/>
      <c r="E309" s="2" t="s">
        <v>78</v>
      </c>
      <c r="F309" s="2"/>
      <c r="G309" s="2"/>
      <c r="H309" s="17">
        <v>2023</v>
      </c>
      <c r="I309" s="18">
        <v>2028</v>
      </c>
      <c r="J309" s="2" t="s">
        <v>202</v>
      </c>
      <c r="K309" s="2"/>
      <c r="L309" s="2"/>
      <c r="M309" s="53" t="s">
        <v>203</v>
      </c>
      <c r="N309" s="53"/>
      <c r="O309" s="38">
        <v>2627.4</v>
      </c>
    </row>
    <row r="310" spans="1:18" ht="85.5" customHeight="1">
      <c r="A310" s="2" t="s">
        <v>140</v>
      </c>
      <c r="B310" s="2"/>
      <c r="C310" s="2"/>
      <c r="D310" s="2"/>
      <c r="E310" s="2" t="s">
        <v>78</v>
      </c>
      <c r="F310" s="2"/>
      <c r="G310" s="2"/>
      <c r="H310" s="17">
        <v>2023</v>
      </c>
      <c r="I310" s="18">
        <v>2028</v>
      </c>
      <c r="J310" s="2" t="s">
        <v>204</v>
      </c>
      <c r="K310" s="2"/>
      <c r="L310" s="2"/>
      <c r="M310" s="53" t="s">
        <v>205</v>
      </c>
      <c r="N310" s="53"/>
      <c r="O310" s="38">
        <v>723.1</v>
      </c>
      <c r="Q310" s="39"/>
    </row>
    <row r="311" spans="1:18" ht="104.25" customHeight="1">
      <c r="A311" s="2" t="s">
        <v>140</v>
      </c>
      <c r="B311" s="2"/>
      <c r="C311" s="2"/>
      <c r="D311" s="2"/>
      <c r="E311" s="2" t="s">
        <v>78</v>
      </c>
      <c r="F311" s="2"/>
      <c r="G311" s="2"/>
      <c r="H311" s="17">
        <v>2023</v>
      </c>
      <c r="I311" s="18">
        <v>2028</v>
      </c>
      <c r="J311" s="2" t="s">
        <v>206</v>
      </c>
      <c r="K311" s="2"/>
      <c r="L311" s="2"/>
      <c r="M311" s="53" t="s">
        <v>203</v>
      </c>
      <c r="N311" s="53"/>
      <c r="O311" s="38">
        <v>11498.5</v>
      </c>
      <c r="R311" s="39"/>
    </row>
    <row r="312" spans="1:18">
      <c r="O312" s="39"/>
    </row>
  </sheetData>
  <mergeCells count="506">
    <mergeCell ref="A310:D310"/>
    <mergeCell ref="E310:G310"/>
    <mergeCell ref="J310:L310"/>
    <mergeCell ref="M310:N310"/>
    <mergeCell ref="A311:D311"/>
    <mergeCell ref="E311:G311"/>
    <mergeCell ref="J311:L311"/>
    <mergeCell ref="M311:N311"/>
    <mergeCell ref="A304:O304"/>
    <mergeCell ref="A305:O305"/>
    <mergeCell ref="A306:D306"/>
    <mergeCell ref="E306:G306"/>
    <mergeCell ref="J306:L306"/>
    <mergeCell ref="M306:N306"/>
    <mergeCell ref="A307:O307"/>
    <mergeCell ref="A308:O308"/>
    <mergeCell ref="A309:D309"/>
    <mergeCell ref="E309:G309"/>
    <mergeCell ref="J309:L309"/>
    <mergeCell ref="M309:N309"/>
    <mergeCell ref="A298:O298"/>
    <mergeCell ref="A299:O299"/>
    <mergeCell ref="A300:D300"/>
    <mergeCell ref="E300:G300"/>
    <mergeCell ref="J300:L300"/>
    <mergeCell ref="M300:N300"/>
    <mergeCell ref="A301:O301"/>
    <mergeCell ref="A302:O302"/>
    <mergeCell ref="A303:D303"/>
    <mergeCell ref="E303:G303"/>
    <mergeCell ref="J303:L303"/>
    <mergeCell ref="M303:N303"/>
    <mergeCell ref="A294:O294"/>
    <mergeCell ref="A295:O295"/>
    <mergeCell ref="A296:D296"/>
    <mergeCell ref="E296:G296"/>
    <mergeCell ref="J296:L296"/>
    <mergeCell ref="M296:N296"/>
    <mergeCell ref="A297:D297"/>
    <mergeCell ref="E297:G297"/>
    <mergeCell ref="J297:L297"/>
    <mergeCell ref="M297:N297"/>
    <mergeCell ref="A289:D289"/>
    <mergeCell ref="E289:G289"/>
    <mergeCell ref="H289:I289"/>
    <mergeCell ref="J289:L289"/>
    <mergeCell ref="M289:N289"/>
    <mergeCell ref="A290:O290"/>
    <mergeCell ref="A291:O291"/>
    <mergeCell ref="A292:O292"/>
    <mergeCell ref="A293:D293"/>
    <mergeCell ref="E293:G293"/>
    <mergeCell ref="J293:L293"/>
    <mergeCell ref="M293:N293"/>
    <mergeCell ref="A275:D278"/>
    <mergeCell ref="E275:G278"/>
    <mergeCell ref="H275:I275"/>
    <mergeCell ref="H276:I276"/>
    <mergeCell ref="H277:I277"/>
    <mergeCell ref="H278:I278"/>
    <mergeCell ref="J281:O284"/>
    <mergeCell ref="A286:O286"/>
    <mergeCell ref="A287:D288"/>
    <mergeCell ref="E287:G288"/>
    <mergeCell ref="H287:I287"/>
    <mergeCell ref="J287:L288"/>
    <mergeCell ref="M287:N288"/>
    <mergeCell ref="O287:O288"/>
    <mergeCell ref="A270:D270"/>
    <mergeCell ref="E270:G270"/>
    <mergeCell ref="H270:I270"/>
    <mergeCell ref="A271:D274"/>
    <mergeCell ref="E271:G274"/>
    <mergeCell ref="H271:I271"/>
    <mergeCell ref="H272:I272"/>
    <mergeCell ref="H273:I273"/>
    <mergeCell ref="H274:I274"/>
    <mergeCell ref="A264:D264"/>
    <mergeCell ref="E264:G269"/>
    <mergeCell ref="H264:I264"/>
    <mergeCell ref="A265:D265"/>
    <mergeCell ref="H265:I265"/>
    <mergeCell ref="A266:D266"/>
    <mergeCell ref="H266:I266"/>
    <mergeCell ref="A267:D267"/>
    <mergeCell ref="H267:I267"/>
    <mergeCell ref="A268:D268"/>
    <mergeCell ref="H268:I268"/>
    <mergeCell ref="A269:D269"/>
    <mergeCell ref="H269:I269"/>
    <mergeCell ref="A256:D259"/>
    <mergeCell ref="E256:G259"/>
    <mergeCell ref="H256:I256"/>
    <mergeCell ref="H257:I257"/>
    <mergeCell ref="H258:I258"/>
    <mergeCell ref="H259:I259"/>
    <mergeCell ref="A260:D263"/>
    <mergeCell ref="E260:G263"/>
    <mergeCell ref="H260:I260"/>
    <mergeCell ref="H261:I261"/>
    <mergeCell ref="H262:I262"/>
    <mergeCell ref="H263:I263"/>
    <mergeCell ref="A248:D251"/>
    <mergeCell ref="E248:G251"/>
    <mergeCell ref="H248:I248"/>
    <mergeCell ref="H249:I249"/>
    <mergeCell ref="H250:I250"/>
    <mergeCell ref="H251:I251"/>
    <mergeCell ref="A252:D255"/>
    <mergeCell ref="E252:G255"/>
    <mergeCell ref="H252:I252"/>
    <mergeCell ref="H253:I253"/>
    <mergeCell ref="H254:I254"/>
    <mergeCell ref="H255:I255"/>
    <mergeCell ref="A240:D243"/>
    <mergeCell ref="E240:G243"/>
    <mergeCell ref="H240:I240"/>
    <mergeCell ref="H241:I241"/>
    <mergeCell ref="H242:I242"/>
    <mergeCell ref="H243:I243"/>
    <mergeCell ref="A244:D247"/>
    <mergeCell ref="E244:G247"/>
    <mergeCell ref="H244:I244"/>
    <mergeCell ref="H245:I245"/>
    <mergeCell ref="H246:I246"/>
    <mergeCell ref="H247:I247"/>
    <mergeCell ref="A232:D235"/>
    <mergeCell ref="E232:G235"/>
    <mergeCell ref="H232:I232"/>
    <mergeCell ref="H233:I233"/>
    <mergeCell ref="H234:I234"/>
    <mergeCell ref="H235:I235"/>
    <mergeCell ref="A236:D239"/>
    <mergeCell ref="E236:G239"/>
    <mergeCell ref="H236:I236"/>
    <mergeCell ref="H237:I237"/>
    <mergeCell ref="H238:I238"/>
    <mergeCell ref="H239:I239"/>
    <mergeCell ref="A224:D227"/>
    <mergeCell ref="E224:G227"/>
    <mergeCell ref="H224:I224"/>
    <mergeCell ref="H225:I225"/>
    <mergeCell ref="H226:I226"/>
    <mergeCell ref="H227:I227"/>
    <mergeCell ref="A228:D231"/>
    <mergeCell ref="E228:G231"/>
    <mergeCell ref="H228:I228"/>
    <mergeCell ref="H229:I229"/>
    <mergeCell ref="H230:I230"/>
    <mergeCell ref="H231:I231"/>
    <mergeCell ref="A216:D219"/>
    <mergeCell ref="E216:G219"/>
    <mergeCell ref="H216:I216"/>
    <mergeCell ref="H217:I217"/>
    <mergeCell ref="H218:I218"/>
    <mergeCell ref="H219:I219"/>
    <mergeCell ref="A220:D223"/>
    <mergeCell ref="E220:G223"/>
    <mergeCell ref="H220:I220"/>
    <mergeCell ref="H221:I221"/>
    <mergeCell ref="H222:I222"/>
    <mergeCell ref="H223:I223"/>
    <mergeCell ref="A208:D211"/>
    <mergeCell ref="E208:G211"/>
    <mergeCell ref="H208:I208"/>
    <mergeCell ref="H209:I209"/>
    <mergeCell ref="H210:I210"/>
    <mergeCell ref="H211:I211"/>
    <mergeCell ref="A212:D215"/>
    <mergeCell ref="E212:G215"/>
    <mergeCell ref="H212:I212"/>
    <mergeCell ref="H213:I213"/>
    <mergeCell ref="H214:I214"/>
    <mergeCell ref="H215:I215"/>
    <mergeCell ref="A200:D203"/>
    <mergeCell ref="E200:G203"/>
    <mergeCell ref="H200:I200"/>
    <mergeCell ref="H201:I201"/>
    <mergeCell ref="H202:I202"/>
    <mergeCell ref="H203:I203"/>
    <mergeCell ref="A204:D207"/>
    <mergeCell ref="E204:G207"/>
    <mergeCell ref="H204:I204"/>
    <mergeCell ref="H205:I205"/>
    <mergeCell ref="H206:I206"/>
    <mergeCell ref="H207:I207"/>
    <mergeCell ref="A192:D195"/>
    <mergeCell ref="E192:G195"/>
    <mergeCell ref="H192:I192"/>
    <mergeCell ref="H193:I193"/>
    <mergeCell ref="H194:I194"/>
    <mergeCell ref="H195:I195"/>
    <mergeCell ref="A196:D199"/>
    <mergeCell ref="E196:G199"/>
    <mergeCell ref="H196:I196"/>
    <mergeCell ref="H197:I197"/>
    <mergeCell ref="H198:I198"/>
    <mergeCell ref="H199:I199"/>
    <mergeCell ref="A184:D185"/>
    <mergeCell ref="E184:G185"/>
    <mergeCell ref="H184:I185"/>
    <mergeCell ref="J184:O184"/>
    <mergeCell ref="A186:D186"/>
    <mergeCell ref="E186:G186"/>
    <mergeCell ref="H186:I186"/>
    <mergeCell ref="A187:D191"/>
    <mergeCell ref="E187:G191"/>
    <mergeCell ref="H187:I187"/>
    <mergeCell ref="H188:I188"/>
    <mergeCell ref="H189:I189"/>
    <mergeCell ref="H190:I191"/>
    <mergeCell ref="J190:J191"/>
    <mergeCell ref="K190:K191"/>
    <mergeCell ref="L190:L191"/>
    <mergeCell ref="M190:M191"/>
    <mergeCell ref="N190:N191"/>
    <mergeCell ref="O190:O191"/>
    <mergeCell ref="B171:D171"/>
    <mergeCell ref="F171:G171"/>
    <mergeCell ref="B172:D172"/>
    <mergeCell ref="F172:G172"/>
    <mergeCell ref="A173:O173"/>
    <mergeCell ref="B174:D174"/>
    <mergeCell ref="F174:G174"/>
    <mergeCell ref="J177:O180"/>
    <mergeCell ref="A181:O182"/>
    <mergeCell ref="B166:D166"/>
    <mergeCell ref="F166:G166"/>
    <mergeCell ref="B167:D167"/>
    <mergeCell ref="F167:G167"/>
    <mergeCell ref="B168:D168"/>
    <mergeCell ref="F168:G168"/>
    <mergeCell ref="B169:D169"/>
    <mergeCell ref="F169:G169"/>
    <mergeCell ref="B170:D170"/>
    <mergeCell ref="F170:G170"/>
    <mergeCell ref="A160:O160"/>
    <mergeCell ref="A161:O161"/>
    <mergeCell ref="A162:O162"/>
    <mergeCell ref="B163:D163"/>
    <mergeCell ref="F163:G163"/>
    <mergeCell ref="B164:D164"/>
    <mergeCell ref="F164:G164"/>
    <mergeCell ref="B165:D165"/>
    <mergeCell ref="F165:G165"/>
    <mergeCell ref="A152:O152"/>
    <mergeCell ref="A153:O153"/>
    <mergeCell ref="A154:O154"/>
    <mergeCell ref="B155:D155"/>
    <mergeCell ref="F155:G155"/>
    <mergeCell ref="A156:O156"/>
    <mergeCell ref="A157:O157"/>
    <mergeCell ref="A158:O158"/>
    <mergeCell ref="B159:D159"/>
    <mergeCell ref="F159:G159"/>
    <mergeCell ref="A144:O144"/>
    <mergeCell ref="A145:O145"/>
    <mergeCell ref="A146:O146"/>
    <mergeCell ref="B147:D147"/>
    <mergeCell ref="F147:G147"/>
    <mergeCell ref="A148:O148"/>
    <mergeCell ref="A149:O149"/>
    <mergeCell ref="A150:O150"/>
    <mergeCell ref="B151:D151"/>
    <mergeCell ref="F151:G151"/>
    <mergeCell ref="B137:D137"/>
    <mergeCell ref="F137:G137"/>
    <mergeCell ref="B138:O138"/>
    <mergeCell ref="B139:O139"/>
    <mergeCell ref="B140:O140"/>
    <mergeCell ref="B141:O141"/>
    <mergeCell ref="A142:A143"/>
    <mergeCell ref="B142:D143"/>
    <mergeCell ref="F142:G143"/>
    <mergeCell ref="I142:I143"/>
    <mergeCell ref="A130:E130"/>
    <mergeCell ref="F130:O130"/>
    <mergeCell ref="I132:O132"/>
    <mergeCell ref="A134:O134"/>
    <mergeCell ref="A135:A136"/>
    <mergeCell ref="B135:D136"/>
    <mergeCell ref="E135:E136"/>
    <mergeCell ref="F135:G136"/>
    <mergeCell ref="H135:H136"/>
    <mergeCell ref="I135:I136"/>
    <mergeCell ref="J135:O135"/>
    <mergeCell ref="A120:E120"/>
    <mergeCell ref="F120:O120"/>
    <mergeCell ref="A121:E121"/>
    <mergeCell ref="F121:O121"/>
    <mergeCell ref="A122:E129"/>
    <mergeCell ref="F122:I122"/>
    <mergeCell ref="J122:O122"/>
    <mergeCell ref="F123:I123"/>
    <mergeCell ref="J123:O123"/>
    <mergeCell ref="F124:I124"/>
    <mergeCell ref="J124:O124"/>
    <mergeCell ref="F125:I125"/>
    <mergeCell ref="J125:O125"/>
    <mergeCell ref="F126:I126"/>
    <mergeCell ref="J126:O126"/>
    <mergeCell ref="F127:I127"/>
    <mergeCell ref="J127:O127"/>
    <mergeCell ref="F128:I128"/>
    <mergeCell ref="J128:O128"/>
    <mergeCell ref="F129:I129"/>
    <mergeCell ref="J129:O129"/>
    <mergeCell ref="A113:E113"/>
    <mergeCell ref="F113:O113"/>
    <mergeCell ref="A116:E116"/>
    <mergeCell ref="I116:O116"/>
    <mergeCell ref="A117:O117"/>
    <mergeCell ref="A118:E118"/>
    <mergeCell ref="F118:O118"/>
    <mergeCell ref="A119:E119"/>
    <mergeCell ref="F119:O119"/>
    <mergeCell ref="A103:E103"/>
    <mergeCell ref="F103:O103"/>
    <mergeCell ref="A104:E104"/>
    <mergeCell ref="F104:O104"/>
    <mergeCell ref="A105:E112"/>
    <mergeCell ref="F105:I105"/>
    <mergeCell ref="J105:O105"/>
    <mergeCell ref="F106:I106"/>
    <mergeCell ref="J106:O106"/>
    <mergeCell ref="F107:I107"/>
    <mergeCell ref="J107:O107"/>
    <mergeCell ref="F108:I108"/>
    <mergeCell ref="J108:O108"/>
    <mergeCell ref="F109:I109"/>
    <mergeCell ref="J109:O109"/>
    <mergeCell ref="F110:I110"/>
    <mergeCell ref="J110:O110"/>
    <mergeCell ref="F111:I111"/>
    <mergeCell ref="J111:O111"/>
    <mergeCell ref="F112:I112"/>
    <mergeCell ref="J112:O112"/>
    <mergeCell ref="A96:E96"/>
    <mergeCell ref="F96:O96"/>
    <mergeCell ref="A99:E99"/>
    <mergeCell ref="I99:O99"/>
    <mergeCell ref="A100:O100"/>
    <mergeCell ref="A101:E101"/>
    <mergeCell ref="F101:O101"/>
    <mergeCell ref="A102:E102"/>
    <mergeCell ref="F102:O102"/>
    <mergeCell ref="A86:E86"/>
    <mergeCell ref="F86:O86"/>
    <mergeCell ref="A87:E87"/>
    <mergeCell ref="F87:O87"/>
    <mergeCell ref="A88:E95"/>
    <mergeCell ref="F88:I88"/>
    <mergeCell ref="J88:O88"/>
    <mergeCell ref="F89:I89"/>
    <mergeCell ref="J89:O89"/>
    <mergeCell ref="F90:I90"/>
    <mergeCell ref="J90:O90"/>
    <mergeCell ref="F91:I91"/>
    <mergeCell ref="J91:O91"/>
    <mergeCell ref="F92:I92"/>
    <mergeCell ref="J92:O92"/>
    <mergeCell ref="F93:I93"/>
    <mergeCell ref="J93:O93"/>
    <mergeCell ref="F94:I94"/>
    <mergeCell ref="J94:O94"/>
    <mergeCell ref="F95:I95"/>
    <mergeCell ref="J95:O95"/>
    <mergeCell ref="A79:E79"/>
    <mergeCell ref="F79:O79"/>
    <mergeCell ref="A82:E82"/>
    <mergeCell ref="I82:O82"/>
    <mergeCell ref="A83:O83"/>
    <mergeCell ref="A84:E84"/>
    <mergeCell ref="F84:O84"/>
    <mergeCell ref="A85:E85"/>
    <mergeCell ref="F85:O85"/>
    <mergeCell ref="A69:E69"/>
    <mergeCell ref="F69:O69"/>
    <mergeCell ref="A70:E70"/>
    <mergeCell ref="F70:O70"/>
    <mergeCell ref="A71:E78"/>
    <mergeCell ref="F71:I71"/>
    <mergeCell ref="J71:O71"/>
    <mergeCell ref="F72:I72"/>
    <mergeCell ref="J72:O72"/>
    <mergeCell ref="F73:I73"/>
    <mergeCell ref="J73:O73"/>
    <mergeCell ref="F74:I74"/>
    <mergeCell ref="J74:O74"/>
    <mergeCell ref="F75:I75"/>
    <mergeCell ref="J75:O75"/>
    <mergeCell ref="F76:I76"/>
    <mergeCell ref="J76:O76"/>
    <mergeCell ref="F77:I77"/>
    <mergeCell ref="J77:O77"/>
    <mergeCell ref="F78:I78"/>
    <mergeCell ref="J78:O78"/>
    <mergeCell ref="J61:O61"/>
    <mergeCell ref="A62:E62"/>
    <mergeCell ref="F62:O62"/>
    <mergeCell ref="A65:E65"/>
    <mergeCell ref="I65:O65"/>
    <mergeCell ref="A66:O66"/>
    <mergeCell ref="A67:E67"/>
    <mergeCell ref="F67:O67"/>
    <mergeCell ref="A68:E68"/>
    <mergeCell ref="F68:O68"/>
    <mergeCell ref="A50:E50"/>
    <mergeCell ref="F50:O50"/>
    <mergeCell ref="A51:E51"/>
    <mergeCell ref="F51:O51"/>
    <mergeCell ref="A52:E52"/>
    <mergeCell ref="F52:O52"/>
    <mergeCell ref="A53:E53"/>
    <mergeCell ref="F53:O53"/>
    <mergeCell ref="A54:E61"/>
    <mergeCell ref="F54:I54"/>
    <mergeCell ref="J54:O54"/>
    <mergeCell ref="F55:I55"/>
    <mergeCell ref="J55:O55"/>
    <mergeCell ref="F56:I56"/>
    <mergeCell ref="J56:O56"/>
    <mergeCell ref="F57:I57"/>
    <mergeCell ref="J57:O57"/>
    <mergeCell ref="F58:I58"/>
    <mergeCell ref="J58:O58"/>
    <mergeCell ref="F59:I59"/>
    <mergeCell ref="J59:O59"/>
    <mergeCell ref="F60:I60"/>
    <mergeCell ref="J60:O60"/>
    <mergeCell ref="F61:I61"/>
    <mergeCell ref="A45:E45"/>
    <mergeCell ref="F45:O45"/>
    <mergeCell ref="A46:E46"/>
    <mergeCell ref="F46:O46"/>
    <mergeCell ref="A47:E47"/>
    <mergeCell ref="F47:O47"/>
    <mergeCell ref="A48:E48"/>
    <mergeCell ref="I48:O48"/>
    <mergeCell ref="A49:O49"/>
    <mergeCell ref="A35:E35"/>
    <mergeCell ref="F35:O35"/>
    <mergeCell ref="A36:E36"/>
    <mergeCell ref="F36:O36"/>
    <mergeCell ref="A37:E44"/>
    <mergeCell ref="F37:I37"/>
    <mergeCell ref="J37:O37"/>
    <mergeCell ref="F38:I38"/>
    <mergeCell ref="J38:O38"/>
    <mergeCell ref="F39:I39"/>
    <mergeCell ref="J39:O39"/>
    <mergeCell ref="F40:I40"/>
    <mergeCell ref="J40:O40"/>
    <mergeCell ref="F41:I41"/>
    <mergeCell ref="J41:O41"/>
    <mergeCell ref="F42:I42"/>
    <mergeCell ref="J42:O42"/>
    <mergeCell ref="F43:I43"/>
    <mergeCell ref="J43:O43"/>
    <mergeCell ref="F44:I44"/>
    <mergeCell ref="J44:O44"/>
    <mergeCell ref="A26:E26"/>
    <mergeCell ref="F26:O26"/>
    <mergeCell ref="A27:E27"/>
    <mergeCell ref="I29:O30"/>
    <mergeCell ref="A32:O32"/>
    <mergeCell ref="A33:E33"/>
    <mergeCell ref="F33:O33"/>
    <mergeCell ref="A34:E34"/>
    <mergeCell ref="F34:O34"/>
    <mergeCell ref="A18:E25"/>
    <mergeCell ref="F18:I18"/>
    <mergeCell ref="J18:O18"/>
    <mergeCell ref="F19:I19"/>
    <mergeCell ref="J19:O19"/>
    <mergeCell ref="F20:I20"/>
    <mergeCell ref="J20:O20"/>
    <mergeCell ref="F21:I21"/>
    <mergeCell ref="J21:O21"/>
    <mergeCell ref="F22:I22"/>
    <mergeCell ref="J22:O22"/>
    <mergeCell ref="F23:I23"/>
    <mergeCell ref="J23:O23"/>
    <mergeCell ref="F24:I24"/>
    <mergeCell ref="J24:O24"/>
    <mergeCell ref="F25:I25"/>
    <mergeCell ref="J25:O25"/>
    <mergeCell ref="A13:E13"/>
    <mergeCell ref="F13:O13"/>
    <mergeCell ref="A14:E14"/>
    <mergeCell ref="F14:O14"/>
    <mergeCell ref="A15:E15"/>
    <mergeCell ref="F15:O15"/>
    <mergeCell ref="A16:E16"/>
    <mergeCell ref="F16:O16"/>
    <mergeCell ref="A17:E17"/>
    <mergeCell ref="F17:O17"/>
    <mergeCell ref="I1:O1"/>
    <mergeCell ref="I2:O2"/>
    <mergeCell ref="I3:O3"/>
    <mergeCell ref="A5:O5"/>
    <mergeCell ref="A6:O6"/>
    <mergeCell ref="A8:O8"/>
    <mergeCell ref="A9:O9"/>
    <mergeCell ref="A12:E12"/>
    <mergeCell ref="F12:O12"/>
  </mergeCells>
  <pageMargins left="0.7" right="0.7" top="0.75" bottom="0.75" header="0.511811023622047" footer="0.511811023622047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okisheva</dc:creator>
  <dc:description/>
  <cp:lastModifiedBy>Konovalova</cp:lastModifiedBy>
  <cp:revision>1</cp:revision>
  <cp:lastPrinted>2024-02-09T14:48:24Z</cp:lastPrinted>
  <dcterms:created xsi:type="dcterms:W3CDTF">2024-01-23T08:11:59Z</dcterms:created>
  <dcterms:modified xsi:type="dcterms:W3CDTF">2024-02-13T06:55:15Z</dcterms:modified>
  <dc:language>ru-RU</dc:language>
</cp:coreProperties>
</file>