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5" windowWidth="15075" windowHeight="8220"/>
  </bookViews>
  <sheets>
    <sheet name="РАСХОДЫ" sheetId="1" r:id="rId1"/>
    <sheet name="ДОХОДЫ" sheetId="2" r:id="rId2"/>
  </sheets>
  <calcPr calcId="145621"/>
</workbook>
</file>

<file path=xl/calcChain.xml><?xml version="1.0" encoding="utf-8"?>
<calcChain xmlns="http://schemas.openxmlformats.org/spreadsheetml/2006/main">
  <c r="D4" i="1" l="1"/>
  <c r="D3" i="1" s="1"/>
  <c r="M6" i="1" l="1"/>
  <c r="L6" i="1"/>
  <c r="G10" i="2"/>
  <c r="G12" i="2"/>
  <c r="G11" i="2"/>
  <c r="G9" i="2"/>
  <c r="G8" i="2"/>
  <c r="E12" i="2"/>
  <c r="E11" i="2"/>
  <c r="E10" i="2"/>
  <c r="E9" i="2"/>
  <c r="E8" i="2"/>
  <c r="C12" i="2"/>
  <c r="C11" i="2"/>
  <c r="C10" i="2"/>
  <c r="C9" i="2"/>
  <c r="C8" i="2"/>
  <c r="F7" i="2"/>
  <c r="D7" i="2"/>
  <c r="B7" i="2"/>
  <c r="C4" i="1"/>
  <c r="C3" i="1" s="1"/>
  <c r="K6" i="1" l="1"/>
  <c r="F21" i="1" l="1"/>
  <c r="D21" i="1"/>
  <c r="B21" i="1"/>
  <c r="E4" i="1"/>
  <c r="B4" i="1"/>
  <c r="G23" i="1" l="1"/>
  <c r="G24" i="1"/>
  <c r="G25" i="1"/>
  <c r="E25" i="1"/>
  <c r="E24" i="1"/>
  <c r="E23" i="1"/>
  <c r="C24" i="1"/>
  <c r="C23" i="1"/>
  <c r="C25" i="1"/>
  <c r="B3" i="1"/>
  <c r="E3" i="1" l="1"/>
</calcChain>
</file>

<file path=xl/sharedStrings.xml><?xml version="1.0" encoding="utf-8"?>
<sst xmlns="http://schemas.openxmlformats.org/spreadsheetml/2006/main" count="53" uniqueCount="37">
  <si>
    <t>Общегосударственные вопросы</t>
  </si>
  <si>
    <t>Национальная оборона (воинский учет)</t>
  </si>
  <si>
    <t>Национальная экономика</t>
  </si>
  <si>
    <t>Жилищно-коммунальное хозяйство</t>
  </si>
  <si>
    <t>Культура</t>
  </si>
  <si>
    <t>Социальная политика</t>
  </si>
  <si>
    <t>Расходы всего (без условно утвержденных расходов)</t>
  </si>
  <si>
    <t>Расходы всего (руб.)</t>
  </si>
  <si>
    <t>2025 год</t>
  </si>
  <si>
    <t>Условно утвержденные расходы</t>
  </si>
  <si>
    <t>Наименование</t>
  </si>
  <si>
    <t>Удельный вес, %</t>
  </si>
  <si>
    <t>Безвозмездные поступления от других бюджетов бюджетной системы Российской Федерации – всего,</t>
  </si>
  <si>
    <t>в том числе:</t>
  </si>
  <si>
    <t>Дотации бюджетам поселений</t>
  </si>
  <si>
    <t>Субвенции бюджетам поселений на осуществление первичного воинского учета</t>
  </si>
  <si>
    <t>Иные межбюджетные трансферты</t>
  </si>
  <si>
    <t>2026 год</t>
  </si>
  <si>
    <t>Сумма, (руб.)</t>
  </si>
  <si>
    <t>Общий объем,  руб.</t>
  </si>
  <si>
    <t>Прирост к предыдущему году,  руб.</t>
  </si>
  <si>
    <t>2027 год</t>
  </si>
  <si>
    <t>Прогноз на 2024 год</t>
  </si>
  <si>
    <t>Прогноз на 2025 год</t>
  </si>
  <si>
    <t>Прогноз на 2026</t>
  </si>
  <si>
    <t xml:space="preserve"> год</t>
  </si>
  <si>
    <t>Налоговые и неналоговые доходы</t>
  </si>
  <si>
    <t>Налог на доходы физических лиц</t>
  </si>
  <si>
    <t>Налог на совокупный доход</t>
  </si>
  <si>
    <t>Налоги на имущество</t>
  </si>
  <si>
    <t>Доходы от использования имущества, находящегося в государственной и муниципальной собственности</t>
  </si>
  <si>
    <t>Доходы от продажи материальных и нематериальных активов</t>
  </si>
  <si>
    <t>сумма, руб.</t>
  </si>
  <si>
    <t>удельный вес %</t>
  </si>
  <si>
    <t>План на 01.11.2024 года (руб.)</t>
  </si>
  <si>
    <t>Проект бюджета (руб.)</t>
  </si>
  <si>
    <t>План на 01.11.2024 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</si>
</sst>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164" fontId="10" fillId="0" borderId="6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abSelected="1" workbookViewId="0">
      <selection activeCell="L8" sqref="L8"/>
    </sheetView>
  </sheetViews>
  <sheetFormatPr defaultRowHeight="15" x14ac:dyDescent="0.25"/>
  <cols>
    <col min="1" max="1" width="26.140625" customWidth="1"/>
    <col min="2" max="2" width="15.42578125" customWidth="1"/>
    <col min="3" max="3" width="14.42578125" customWidth="1"/>
    <col min="4" max="4" width="12.7109375" customWidth="1"/>
    <col min="5" max="5" width="13.7109375" customWidth="1"/>
    <col min="6" max="6" width="13.140625" customWidth="1"/>
    <col min="7" max="7" width="10" customWidth="1"/>
    <col min="9" max="9" width="28.7109375" customWidth="1"/>
    <col min="10" max="10" width="16.42578125" customWidth="1"/>
    <col min="11" max="11" width="16.5703125" customWidth="1"/>
    <col min="12" max="13" width="16" customWidth="1"/>
  </cols>
  <sheetData>
    <row r="1" spans="1:13" ht="36" customHeight="1" x14ac:dyDescent="0.25">
      <c r="A1" s="27"/>
      <c r="B1" s="28" t="s">
        <v>34</v>
      </c>
      <c r="C1" s="29" t="s">
        <v>35</v>
      </c>
      <c r="D1" s="29"/>
      <c r="E1" s="29"/>
    </row>
    <row r="2" spans="1:13" ht="27.75" customHeight="1" x14ac:dyDescent="0.25">
      <c r="A2" s="27"/>
      <c r="B2" s="28"/>
      <c r="C2" s="18" t="s">
        <v>8</v>
      </c>
      <c r="D2" s="1" t="s">
        <v>17</v>
      </c>
      <c r="E2" s="18" t="s">
        <v>21</v>
      </c>
    </row>
    <row r="3" spans="1:13" ht="37.5" customHeight="1" x14ac:dyDescent="0.25">
      <c r="A3" s="5" t="s">
        <v>7</v>
      </c>
      <c r="B3" s="6">
        <f>B4+B12</f>
        <v>50031613.340000004</v>
      </c>
      <c r="C3" s="6">
        <f>C4+C12</f>
        <v>70605850.799999997</v>
      </c>
      <c r="D3" s="6">
        <f>D4+D12</f>
        <v>17972544.280000001</v>
      </c>
      <c r="E3" s="6">
        <f>E4+E12</f>
        <v>18378179.649999999</v>
      </c>
      <c r="I3" s="33"/>
      <c r="J3" s="32" t="s">
        <v>36</v>
      </c>
      <c r="K3" s="32" t="s">
        <v>35</v>
      </c>
      <c r="L3" s="32"/>
      <c r="M3" s="32"/>
    </row>
    <row r="4" spans="1:13" ht="43.5" customHeight="1" x14ac:dyDescent="0.25">
      <c r="A4" s="7" t="s">
        <v>6</v>
      </c>
      <c r="B4" s="8">
        <f>B5+B6+B7+B8+B9+B10</f>
        <v>50031613.340000004</v>
      </c>
      <c r="C4" s="8">
        <f>C5+C6+C7+C8+C9+C10</f>
        <v>70605850.799999997</v>
      </c>
      <c r="D4" s="8">
        <f>D5+D6+D7+D8+D9+D10</f>
        <v>17583733.800000001</v>
      </c>
      <c r="E4" s="8">
        <f>E5+E6+E7+E8+E9+E10</f>
        <v>17587713.549999997</v>
      </c>
      <c r="I4" s="33"/>
      <c r="J4" s="32"/>
      <c r="K4" s="25" t="s">
        <v>8</v>
      </c>
      <c r="L4" s="25" t="s">
        <v>17</v>
      </c>
      <c r="M4" s="25" t="s">
        <v>21</v>
      </c>
    </row>
    <row r="5" spans="1:13" ht="35.25" customHeight="1" x14ac:dyDescent="0.25">
      <c r="A5" s="9" t="s">
        <v>0</v>
      </c>
      <c r="B5" s="8">
        <v>385000</v>
      </c>
      <c r="C5" s="8">
        <v>140000</v>
      </c>
      <c r="D5" s="8">
        <v>37000</v>
      </c>
      <c r="E5" s="8">
        <v>37000</v>
      </c>
      <c r="I5" s="25" t="s">
        <v>19</v>
      </c>
      <c r="J5" s="8">
        <v>35606602.859999999</v>
      </c>
      <c r="K5" s="8">
        <v>66161801</v>
      </c>
      <c r="L5" s="8">
        <v>14477001.699999999</v>
      </c>
      <c r="M5" s="8">
        <v>14464504.039999999</v>
      </c>
    </row>
    <row r="6" spans="1:13" ht="34.5" customHeight="1" x14ac:dyDescent="0.25">
      <c r="A6" s="9" t="s">
        <v>1</v>
      </c>
      <c r="B6" s="8">
        <v>472510.48</v>
      </c>
      <c r="C6" s="15">
        <v>440917.8</v>
      </c>
      <c r="D6" s="15">
        <v>466320.1</v>
      </c>
      <c r="E6" s="15">
        <v>482797.51</v>
      </c>
      <c r="I6" s="25" t="s">
        <v>20</v>
      </c>
      <c r="J6" s="25"/>
      <c r="K6" s="15">
        <f>K5-J5</f>
        <v>30555198.140000001</v>
      </c>
      <c r="L6" s="15">
        <f>L5-K5</f>
        <v>-51684799.299999997</v>
      </c>
      <c r="M6" s="15">
        <f>M5-L5</f>
        <v>-12497.660000000149</v>
      </c>
    </row>
    <row r="7" spans="1:13" ht="29.25" customHeight="1" x14ac:dyDescent="0.25">
      <c r="A7" s="9" t="s">
        <v>2</v>
      </c>
      <c r="B7" s="8">
        <v>2016710</v>
      </c>
      <c r="C7" s="8">
        <v>1093412</v>
      </c>
      <c r="D7" s="8">
        <v>93412</v>
      </c>
      <c r="E7" s="8">
        <v>93412</v>
      </c>
      <c r="I7" s="26"/>
      <c r="J7" s="26"/>
      <c r="K7" s="26"/>
      <c r="L7" s="26"/>
      <c r="M7" s="26"/>
    </row>
    <row r="8" spans="1:13" ht="50.25" customHeight="1" x14ac:dyDescent="0.25">
      <c r="A8" s="9" t="s">
        <v>3</v>
      </c>
      <c r="B8" s="8">
        <v>11530790</v>
      </c>
      <c r="C8" s="8">
        <v>2759720</v>
      </c>
      <c r="D8" s="8">
        <v>2500000</v>
      </c>
      <c r="E8" s="8">
        <v>2500000</v>
      </c>
    </row>
    <row r="9" spans="1:13" ht="33.75" customHeight="1" x14ac:dyDescent="0.25">
      <c r="A9" s="9" t="s">
        <v>4</v>
      </c>
      <c r="B9" s="8">
        <v>35606602.859999999</v>
      </c>
      <c r="C9" s="8">
        <v>66161801</v>
      </c>
      <c r="D9" s="8">
        <v>14477001.699999999</v>
      </c>
      <c r="E9" s="8">
        <v>14464504.039999999</v>
      </c>
    </row>
    <row r="10" spans="1:13" ht="29.25" customHeight="1" x14ac:dyDescent="0.25">
      <c r="A10" s="9" t="s">
        <v>5</v>
      </c>
      <c r="B10" s="8">
        <v>20000</v>
      </c>
      <c r="C10" s="8">
        <v>10000</v>
      </c>
      <c r="D10" s="8">
        <v>10000</v>
      </c>
      <c r="E10" s="8">
        <v>10000</v>
      </c>
    </row>
    <row r="11" spans="1:13" ht="29.25" customHeight="1" x14ac:dyDescent="0.25">
      <c r="A11" s="30" t="s">
        <v>9</v>
      </c>
      <c r="B11" s="31"/>
      <c r="C11" s="31"/>
      <c r="D11" s="31"/>
      <c r="E11" s="31"/>
    </row>
    <row r="12" spans="1:13" ht="31.5" customHeight="1" x14ac:dyDescent="0.25">
      <c r="A12" s="2"/>
      <c r="B12" s="3">
        <v>0</v>
      </c>
      <c r="C12" s="3">
        <v>0</v>
      </c>
      <c r="D12" s="4">
        <v>388810.48</v>
      </c>
      <c r="E12" s="4">
        <v>790466.1</v>
      </c>
    </row>
    <row r="17" spans="1:7" ht="28.5" customHeight="1" x14ac:dyDescent="0.25">
      <c r="A17" s="32" t="s">
        <v>10</v>
      </c>
      <c r="B17" s="32" t="s">
        <v>8</v>
      </c>
      <c r="C17" s="32"/>
      <c r="D17" s="32" t="s">
        <v>17</v>
      </c>
      <c r="E17" s="32"/>
      <c r="F17" s="32" t="s">
        <v>21</v>
      </c>
      <c r="G17" s="32"/>
    </row>
    <row r="18" spans="1:7" x14ac:dyDescent="0.25">
      <c r="A18" s="32"/>
      <c r="B18" s="34" t="s">
        <v>18</v>
      </c>
      <c r="C18" s="34" t="s">
        <v>11</v>
      </c>
      <c r="D18" s="34" t="s">
        <v>18</v>
      </c>
      <c r="E18" s="34" t="s">
        <v>11</v>
      </c>
      <c r="F18" s="34" t="s">
        <v>18</v>
      </c>
      <c r="G18" s="34" t="s">
        <v>11</v>
      </c>
    </row>
    <row r="19" spans="1:7" ht="12.75" customHeight="1" x14ac:dyDescent="0.25">
      <c r="A19" s="32"/>
      <c r="B19" s="34"/>
      <c r="C19" s="34"/>
      <c r="D19" s="34"/>
      <c r="E19" s="34"/>
      <c r="F19" s="34"/>
      <c r="G19" s="34"/>
    </row>
    <row r="20" spans="1:7" hidden="1" x14ac:dyDescent="0.25">
      <c r="A20" s="32"/>
      <c r="B20" s="34"/>
      <c r="C20" s="34"/>
      <c r="D20" s="34"/>
      <c r="E20" s="34"/>
      <c r="F20" s="34"/>
      <c r="G20" s="34"/>
    </row>
    <row r="21" spans="1:7" ht="94.5" customHeight="1" x14ac:dyDescent="0.25">
      <c r="A21" s="16" t="s">
        <v>12</v>
      </c>
      <c r="B21" s="17">
        <f>B23+B24+B25</f>
        <v>58189380.799999997</v>
      </c>
      <c r="C21" s="16">
        <v>100</v>
      </c>
      <c r="D21" s="17">
        <f>D23+D24+D25</f>
        <v>5303574.28</v>
      </c>
      <c r="E21" s="16">
        <v>100</v>
      </c>
      <c r="F21" s="17">
        <f>F23+F24+F25</f>
        <v>5446728.6499999994</v>
      </c>
      <c r="G21" s="16">
        <v>100</v>
      </c>
    </row>
    <row r="22" spans="1:7" ht="24" customHeight="1" x14ac:dyDescent="0.25">
      <c r="A22" s="12" t="s">
        <v>13</v>
      </c>
      <c r="B22" s="10"/>
      <c r="C22" s="10"/>
      <c r="D22" s="10"/>
      <c r="E22" s="10"/>
      <c r="F22" s="10"/>
      <c r="G22" s="10"/>
    </row>
    <row r="23" spans="1:7" ht="39" customHeight="1" x14ac:dyDescent="0.25">
      <c r="A23" s="13" t="s">
        <v>14</v>
      </c>
      <c r="B23" s="15">
        <v>2886300</v>
      </c>
      <c r="C23" s="14">
        <f>B23/B21*100</f>
        <v>4.9601833879627746</v>
      </c>
      <c r="D23" s="15">
        <v>2883449</v>
      </c>
      <c r="E23" s="14">
        <f>D23/D21*100</f>
        <v>54.368032722264424</v>
      </c>
      <c r="F23" s="15">
        <v>2877871</v>
      </c>
      <c r="G23" s="14">
        <f>F23/F21*100</f>
        <v>52.836687577597615</v>
      </c>
    </row>
    <row r="24" spans="1:7" ht="95.25" customHeight="1" x14ac:dyDescent="0.25">
      <c r="A24" s="13" t="s">
        <v>15</v>
      </c>
      <c r="B24" s="15">
        <v>440917.8</v>
      </c>
      <c r="C24" s="14">
        <f>B24/B21*100</f>
        <v>0.75772897724321553</v>
      </c>
      <c r="D24" s="15">
        <v>466320.1</v>
      </c>
      <c r="E24" s="14">
        <f>D24/D21*100</f>
        <v>8.7925628148268338</v>
      </c>
      <c r="F24" s="15">
        <v>482797.51</v>
      </c>
      <c r="G24" s="14">
        <f>F24/F21*100</f>
        <v>8.8639904982231865</v>
      </c>
    </row>
    <row r="25" spans="1:7" ht="51.75" customHeight="1" x14ac:dyDescent="0.25">
      <c r="A25" s="10" t="s">
        <v>16</v>
      </c>
      <c r="B25" s="11">
        <v>54862163</v>
      </c>
      <c r="C25" s="14">
        <f>B25/B21*100</f>
        <v>94.282087634794024</v>
      </c>
      <c r="D25" s="11">
        <v>1953805.18</v>
      </c>
      <c r="E25" s="14">
        <f>D25/D21*100</f>
        <v>36.839404462908739</v>
      </c>
      <c r="F25" s="11">
        <v>2086060.14</v>
      </c>
      <c r="G25" s="14">
        <f>F25/F21*100</f>
        <v>38.29932192417921</v>
      </c>
    </row>
  </sheetData>
  <mergeCells count="17">
    <mergeCell ref="I3:I4"/>
    <mergeCell ref="J3:J4"/>
    <mergeCell ref="K3:M3"/>
    <mergeCell ref="F17:G17"/>
    <mergeCell ref="B18:B20"/>
    <mergeCell ref="C18:C20"/>
    <mergeCell ref="D18:D20"/>
    <mergeCell ref="E18:E20"/>
    <mergeCell ref="F18:F20"/>
    <mergeCell ref="G18:G20"/>
    <mergeCell ref="A1:A2"/>
    <mergeCell ref="B1:B2"/>
    <mergeCell ref="C1:E1"/>
    <mergeCell ref="A11:E11"/>
    <mergeCell ref="A17:A20"/>
    <mergeCell ref="B17:C17"/>
    <mergeCell ref="D17:E17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activeCell="J11" sqref="J11"/>
    </sheetView>
  </sheetViews>
  <sheetFormatPr defaultRowHeight="15" x14ac:dyDescent="0.25"/>
  <cols>
    <col min="1" max="1" width="23.28515625" customWidth="1"/>
    <col min="2" max="2" width="14.42578125" customWidth="1"/>
    <col min="3" max="3" width="10.5703125" customWidth="1"/>
    <col min="4" max="4" width="15" customWidth="1"/>
    <col min="5" max="5" width="10" customWidth="1"/>
    <col min="6" max="6" width="14.85546875" customWidth="1"/>
    <col min="7" max="7" width="9" customWidth="1"/>
  </cols>
  <sheetData>
    <row r="1" spans="1:7" ht="26.25" customHeight="1" thickBot="1" x14ac:dyDescent="0.3"/>
    <row r="2" spans="1:7" x14ac:dyDescent="0.25">
      <c r="A2" s="35" t="s">
        <v>10</v>
      </c>
      <c r="B2" s="38" t="s">
        <v>22</v>
      </c>
      <c r="C2" s="39"/>
      <c r="D2" s="38" t="s">
        <v>23</v>
      </c>
      <c r="E2" s="39"/>
      <c r="F2" s="38" t="s">
        <v>24</v>
      </c>
      <c r="G2" s="39"/>
    </row>
    <row r="3" spans="1:7" ht="15.75" thickBot="1" x14ac:dyDescent="0.3">
      <c r="A3" s="36"/>
      <c r="B3" s="40"/>
      <c r="C3" s="41"/>
      <c r="D3" s="40"/>
      <c r="E3" s="41"/>
      <c r="F3" s="40" t="s">
        <v>25</v>
      </c>
      <c r="G3" s="41"/>
    </row>
    <row r="4" spans="1:7" x14ac:dyDescent="0.25">
      <c r="A4" s="36"/>
      <c r="B4" s="35" t="s">
        <v>32</v>
      </c>
      <c r="C4" s="35" t="s">
        <v>33</v>
      </c>
      <c r="D4" s="35" t="s">
        <v>32</v>
      </c>
      <c r="E4" s="35" t="s">
        <v>33</v>
      </c>
      <c r="F4" s="35" t="s">
        <v>32</v>
      </c>
      <c r="G4" s="35" t="s">
        <v>33</v>
      </c>
    </row>
    <row r="5" spans="1:7" x14ac:dyDescent="0.25">
      <c r="A5" s="36"/>
      <c r="B5" s="36"/>
      <c r="C5" s="36"/>
      <c r="D5" s="36"/>
      <c r="E5" s="36"/>
      <c r="F5" s="36"/>
      <c r="G5" s="36"/>
    </row>
    <row r="6" spans="1:7" ht="15.75" thickBot="1" x14ac:dyDescent="0.3">
      <c r="A6" s="37"/>
      <c r="B6" s="37"/>
      <c r="C6" s="37"/>
      <c r="D6" s="37"/>
      <c r="E6" s="37"/>
      <c r="F6" s="37"/>
      <c r="G6" s="37"/>
    </row>
    <row r="7" spans="1:7" ht="29.25" thickBot="1" x14ac:dyDescent="0.3">
      <c r="A7" s="19" t="s">
        <v>26</v>
      </c>
      <c r="B7" s="20">
        <f>B8+B9+B10+B11+B12</f>
        <v>30</v>
      </c>
      <c r="C7" s="20">
        <v>100</v>
      </c>
      <c r="D7" s="20">
        <f>D8+D9+D10+D11+D12</f>
        <v>0</v>
      </c>
      <c r="E7" s="20">
        <v>100</v>
      </c>
      <c r="F7" s="20">
        <f>F8+F9+F10+F11+F12</f>
        <v>0</v>
      </c>
      <c r="G7" s="20">
        <v>100</v>
      </c>
    </row>
    <row r="8" spans="1:7" ht="30.75" thickBot="1" x14ac:dyDescent="0.3">
      <c r="A8" s="21" t="s">
        <v>27</v>
      </c>
      <c r="B8" s="22"/>
      <c r="C8" s="22">
        <f>B8/B7*100</f>
        <v>0</v>
      </c>
      <c r="D8" s="22"/>
      <c r="E8" s="22" t="e">
        <f>D8/D7*100</f>
        <v>#DIV/0!</v>
      </c>
      <c r="F8" s="22"/>
      <c r="G8" s="22" t="e">
        <f>F8/F7*100</f>
        <v>#DIV/0!</v>
      </c>
    </row>
    <row r="9" spans="1:7" ht="47.25" customHeight="1" thickBot="1" x14ac:dyDescent="0.3">
      <c r="A9" s="21" t="s">
        <v>28</v>
      </c>
      <c r="B9" s="22">
        <v>10</v>
      </c>
      <c r="C9" s="24">
        <f>B9/B7*100</f>
        <v>33.333333333333329</v>
      </c>
      <c r="D9" s="22"/>
      <c r="E9" s="24" t="e">
        <f>D9/D7*100</f>
        <v>#DIV/0!</v>
      </c>
      <c r="F9" s="22"/>
      <c r="G9" s="24" t="e">
        <f>F9/F7*100</f>
        <v>#DIV/0!</v>
      </c>
    </row>
    <row r="10" spans="1:7" ht="36.75" customHeight="1" thickBot="1" x14ac:dyDescent="0.3">
      <c r="A10" s="21" t="s">
        <v>29</v>
      </c>
      <c r="B10" s="22"/>
      <c r="C10" s="22">
        <f>B10/B7*100</f>
        <v>0</v>
      </c>
      <c r="D10" s="22"/>
      <c r="E10" s="22" t="e">
        <f>D10/D7*100</f>
        <v>#DIV/0!</v>
      </c>
      <c r="F10" s="22"/>
      <c r="G10" s="22" t="e">
        <f>F10/F7*100</f>
        <v>#DIV/0!</v>
      </c>
    </row>
    <row r="11" spans="1:7" ht="105.75" thickBot="1" x14ac:dyDescent="0.3">
      <c r="A11" s="21" t="s">
        <v>30</v>
      </c>
      <c r="B11" s="22">
        <v>20</v>
      </c>
      <c r="C11" s="24">
        <f>B11/B7*100</f>
        <v>66.666666666666657</v>
      </c>
      <c r="D11" s="22"/>
      <c r="E11" s="24" t="e">
        <f>D11/D7*100</f>
        <v>#DIV/0!</v>
      </c>
      <c r="F11" s="22"/>
      <c r="G11" s="24" t="e">
        <f>F11/F7*100</f>
        <v>#DIV/0!</v>
      </c>
    </row>
    <row r="12" spans="1:7" ht="60.75" thickBot="1" x14ac:dyDescent="0.3">
      <c r="A12" s="21" t="s">
        <v>31</v>
      </c>
      <c r="B12" s="22"/>
      <c r="C12" s="22">
        <f>B12/B7*100</f>
        <v>0</v>
      </c>
      <c r="D12" s="22"/>
      <c r="E12" s="22" t="e">
        <f>D12/D7*100</f>
        <v>#DIV/0!</v>
      </c>
      <c r="F12" s="22"/>
      <c r="G12" s="22" t="e">
        <f>F12/F7*100</f>
        <v>#DIV/0!</v>
      </c>
    </row>
    <row r="13" spans="1:7" ht="18.75" x14ac:dyDescent="0.25">
      <c r="A13" s="23"/>
    </row>
  </sheetData>
  <mergeCells count="11">
    <mergeCell ref="G4:G6"/>
    <mergeCell ref="A2:A6"/>
    <mergeCell ref="B4:B6"/>
    <mergeCell ref="C4:C6"/>
    <mergeCell ref="D4:D6"/>
    <mergeCell ref="E4:E6"/>
    <mergeCell ref="F4:F6"/>
    <mergeCell ref="B2:C3"/>
    <mergeCell ref="D2:E3"/>
    <mergeCell ref="F2:G2"/>
    <mergeCell ref="F3:G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РАСХОДЫ</vt:lpstr>
      <vt:lpstr>ДОХОДЫ</vt:lpstr>
    </vt:vector>
  </TitlesOfParts>
  <Company>1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Пользователь Windows</cp:lastModifiedBy>
  <cp:lastPrinted>2022-05-17T09:23:10Z</cp:lastPrinted>
  <dcterms:created xsi:type="dcterms:W3CDTF">2020-09-07T11:56:58Z</dcterms:created>
  <dcterms:modified xsi:type="dcterms:W3CDTF">2024-11-08T13:32:42Z</dcterms:modified>
</cp:coreProperties>
</file>